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O:\CTPB\Policy Rulings Services\Policy and Legislation\Public Info\Forms - PST\FIN 402\"/>
    </mc:Choice>
  </mc:AlternateContent>
  <xr:revisionPtr revIDLastSave="0" documentId="13_ncr:1_{C8983061-66B8-4BF3-B7DB-8C60A7C8E378}" xr6:coauthVersionLast="47" xr6:coauthVersionMax="47" xr10:uidLastSave="{00000000-0000-0000-0000-000000000000}"/>
  <bookViews>
    <workbookView xWindow="-120" yWindow="-120" windowWidth="29040" windowHeight="15720" xr2:uid="{6B2F2AB7-F792-413D-BDC5-BACA863069C0}"/>
  </bookViews>
  <sheets>
    <sheet name="Instructions" sheetId="6" r:id="rId1"/>
    <sheet name="One-third Formula" sheetId="1" r:id="rId2"/>
    <sheet name="One-third Formula ZEV" sheetId="3" r:id="rId3"/>
    <sheet name="One-36th Formula" sheetId="5" r:id="rId4"/>
  </sheets>
  <definedNames>
    <definedName name="Items">'One-third Formula'!$V$4:$V$16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3" l="1"/>
  <c r="O4" i="3" s="1"/>
  <c r="P4" i="3" s="1"/>
  <c r="N5" i="3"/>
  <c r="O5" i="3" s="1"/>
  <c r="P5" i="3" s="1"/>
  <c r="N6" i="3"/>
  <c r="O6" i="3" s="1"/>
  <c r="P6" i="3" s="1"/>
  <c r="N7" i="3"/>
  <c r="N8" i="3"/>
  <c r="O8" i="3" s="1"/>
  <c r="P8" i="3" s="1"/>
  <c r="N9" i="3"/>
  <c r="O9" i="3" s="1"/>
  <c r="P9" i="3" s="1"/>
  <c r="N10" i="3"/>
  <c r="O10" i="3" s="1"/>
  <c r="P10" i="3" s="1"/>
  <c r="N11" i="3"/>
  <c r="O11" i="3" s="1"/>
  <c r="P11" i="3" s="1"/>
  <c r="N12" i="3"/>
  <c r="O12" i="3" s="1"/>
  <c r="P12" i="3" s="1"/>
  <c r="N13" i="3"/>
  <c r="N14" i="3"/>
  <c r="N15" i="3"/>
  <c r="N16" i="3"/>
  <c r="O16" i="3" s="1"/>
  <c r="P16" i="3" s="1"/>
  <c r="N17" i="3"/>
  <c r="O17" i="3" s="1"/>
  <c r="P17" i="3" s="1"/>
  <c r="N18" i="3"/>
  <c r="O18" i="3" s="1"/>
  <c r="P18" i="3" s="1"/>
  <c r="N19" i="3"/>
  <c r="N20" i="3"/>
  <c r="O20" i="3" s="1"/>
  <c r="P20" i="3" s="1"/>
  <c r="N21" i="3"/>
  <c r="O21" i="3" s="1"/>
  <c r="P21" i="3" s="1"/>
  <c r="N22" i="3"/>
  <c r="O22" i="3" s="1"/>
  <c r="P22" i="3" s="1"/>
  <c r="N5" i="1"/>
  <c r="N6" i="1"/>
  <c r="O6" i="1" s="1"/>
  <c r="P6" i="1" s="1"/>
  <c r="N7" i="1"/>
  <c r="N8" i="1"/>
  <c r="N9" i="1"/>
  <c r="O9" i="1" s="1"/>
  <c r="P9" i="1" s="1"/>
  <c r="N10" i="1"/>
  <c r="O10" i="1" s="1"/>
  <c r="P10" i="1" s="1"/>
  <c r="N11" i="1"/>
  <c r="O11" i="1" s="1"/>
  <c r="P11" i="1" s="1"/>
  <c r="N12" i="1"/>
  <c r="N13" i="1"/>
  <c r="N14" i="1"/>
  <c r="N15" i="1"/>
  <c r="N16" i="1"/>
  <c r="O16" i="1" s="1"/>
  <c r="P16" i="1" s="1"/>
  <c r="N17" i="1"/>
  <c r="N18" i="1"/>
  <c r="O18" i="1" s="1"/>
  <c r="P18" i="1" s="1"/>
  <c r="N19" i="1"/>
  <c r="N20" i="1"/>
  <c r="N21" i="1"/>
  <c r="O21" i="1" s="1"/>
  <c r="P21" i="1" s="1"/>
  <c r="N22" i="1"/>
  <c r="O22" i="1" s="1"/>
  <c r="P22" i="1" s="1"/>
  <c r="N4" i="1"/>
  <c r="O4" i="1" s="1"/>
  <c r="P4" i="1" s="1"/>
  <c r="M5" i="3"/>
  <c r="M6" i="3"/>
  <c r="M7" i="3"/>
  <c r="M8" i="3"/>
  <c r="M9" i="3"/>
  <c r="M10" i="3"/>
  <c r="M11" i="3"/>
  <c r="M12" i="3"/>
  <c r="M13" i="3"/>
  <c r="M14" i="3"/>
  <c r="M15" i="3"/>
  <c r="M16" i="3"/>
  <c r="M17" i="3"/>
  <c r="M18" i="3"/>
  <c r="M19" i="3"/>
  <c r="M20" i="3"/>
  <c r="M21" i="3"/>
  <c r="M22" i="3"/>
  <c r="M4" i="3"/>
  <c r="M5" i="1"/>
  <c r="M6" i="1"/>
  <c r="M7" i="1"/>
  <c r="M8" i="1"/>
  <c r="M9" i="1"/>
  <c r="M10" i="1"/>
  <c r="M11" i="1"/>
  <c r="M12" i="1"/>
  <c r="M13" i="1"/>
  <c r="M14" i="1"/>
  <c r="M15" i="1"/>
  <c r="M16" i="1"/>
  <c r="M17" i="1"/>
  <c r="M18" i="1"/>
  <c r="M19" i="1"/>
  <c r="M20" i="1"/>
  <c r="M21" i="1"/>
  <c r="M22" i="1"/>
  <c r="M4" i="1"/>
  <c r="R5" i="5"/>
  <c r="R6" i="5"/>
  <c r="R7" i="5"/>
  <c r="R8" i="5"/>
  <c r="R9" i="5"/>
  <c r="R10" i="5"/>
  <c r="R11" i="5"/>
  <c r="R12" i="5"/>
  <c r="R13" i="5"/>
  <c r="R14" i="5"/>
  <c r="R15" i="5"/>
  <c r="R16" i="5"/>
  <c r="R17" i="5"/>
  <c r="R18" i="5"/>
  <c r="R19" i="5"/>
  <c r="R20" i="5"/>
  <c r="R21" i="5"/>
  <c r="R22" i="5"/>
  <c r="R23" i="5"/>
  <c r="M23" i="5"/>
  <c r="M22" i="5"/>
  <c r="M21" i="5"/>
  <c r="N21" i="5" s="1"/>
  <c r="O21" i="5" s="1"/>
  <c r="M20" i="5"/>
  <c r="N20" i="5" s="1"/>
  <c r="O20" i="5" s="1"/>
  <c r="M19" i="5"/>
  <c r="N19" i="5" s="1"/>
  <c r="O19" i="5" s="1"/>
  <c r="M18" i="5"/>
  <c r="N18" i="5" s="1"/>
  <c r="O18" i="5" s="1"/>
  <c r="M17" i="5"/>
  <c r="M16" i="5"/>
  <c r="M15" i="5"/>
  <c r="N15" i="5" s="1"/>
  <c r="O15" i="5" s="1"/>
  <c r="M14" i="5"/>
  <c r="N14" i="5" s="1"/>
  <c r="O14" i="5" s="1"/>
  <c r="M13" i="5"/>
  <c r="M12" i="5"/>
  <c r="M11" i="5"/>
  <c r="N11" i="5" s="1"/>
  <c r="O11" i="5" s="1"/>
  <c r="M10" i="5"/>
  <c r="N10" i="5" s="1"/>
  <c r="O10" i="5" s="1"/>
  <c r="M9" i="5"/>
  <c r="N9" i="5" s="1"/>
  <c r="O9" i="5" s="1"/>
  <c r="M8" i="5"/>
  <c r="N8" i="5" s="1"/>
  <c r="O8" i="5" s="1"/>
  <c r="M7" i="5"/>
  <c r="N7" i="5" s="1"/>
  <c r="O7" i="5" s="1"/>
  <c r="M6" i="5"/>
  <c r="N6" i="5" s="1"/>
  <c r="O6" i="5" s="1"/>
  <c r="M5" i="5"/>
  <c r="N12" i="5"/>
  <c r="O12" i="5" s="1"/>
  <c r="N22" i="5"/>
  <c r="O22" i="5" s="1"/>
  <c r="N23" i="5"/>
  <c r="O23" i="5" s="1"/>
  <c r="N13" i="5"/>
  <c r="O13" i="5" s="1"/>
  <c r="N16" i="5"/>
  <c r="O16" i="5" s="1"/>
  <c r="M4" i="5"/>
  <c r="N4" i="5" s="1"/>
  <c r="O4" i="5" s="1"/>
  <c r="L5" i="5"/>
  <c r="L6" i="5"/>
  <c r="L7" i="5"/>
  <c r="L8" i="5"/>
  <c r="L9" i="5"/>
  <c r="L10" i="5"/>
  <c r="L11" i="5"/>
  <c r="L12" i="5"/>
  <c r="L13" i="5"/>
  <c r="L14" i="5"/>
  <c r="L15" i="5"/>
  <c r="L16" i="5"/>
  <c r="L17" i="5"/>
  <c r="L18" i="5"/>
  <c r="L19" i="5"/>
  <c r="L20" i="5"/>
  <c r="L21" i="5"/>
  <c r="L22" i="5"/>
  <c r="L23" i="5"/>
  <c r="L4" i="5"/>
  <c r="P7" i="1"/>
  <c r="P8" i="1"/>
  <c r="P19" i="1"/>
  <c r="P20" i="1"/>
  <c r="O5" i="1"/>
  <c r="P5" i="1" s="1"/>
  <c r="O7" i="1"/>
  <c r="O8" i="1"/>
  <c r="O12" i="1"/>
  <c r="P12" i="1" s="1"/>
  <c r="O13" i="1"/>
  <c r="P13" i="1" s="1"/>
  <c r="O14" i="1"/>
  <c r="P14" i="1" s="1"/>
  <c r="O15" i="1"/>
  <c r="P15" i="1" s="1"/>
  <c r="O17" i="1"/>
  <c r="P17" i="1" s="1"/>
  <c r="O19" i="1"/>
  <c r="O20" i="1"/>
  <c r="P7" i="3"/>
  <c r="S7" i="3" s="1"/>
  <c r="P14" i="3"/>
  <c r="S14" i="3" s="1"/>
  <c r="P15" i="3"/>
  <c r="S15" i="3" s="1"/>
  <c r="P19" i="3"/>
  <c r="R19" i="3" s="1"/>
  <c r="O7" i="3"/>
  <c r="O13" i="3"/>
  <c r="P13" i="3" s="1"/>
  <c r="O14" i="3"/>
  <c r="O15" i="3"/>
  <c r="O19" i="3"/>
  <c r="N5" i="5"/>
  <c r="O5" i="5" s="1"/>
  <c r="N17" i="5"/>
  <c r="O17" i="5" s="1"/>
  <c r="Q8" i="1"/>
  <c r="Q9" i="1"/>
  <c r="Q10" i="1"/>
  <c r="Q11" i="1"/>
  <c r="Q12" i="1"/>
  <c r="Q13" i="1"/>
  <c r="Q14" i="1"/>
  <c r="Q15" i="1"/>
  <c r="Q16" i="1"/>
  <c r="Q17" i="1"/>
  <c r="Q18" i="1"/>
  <c r="Q19" i="1"/>
  <c r="Q20" i="1"/>
  <c r="Q21" i="1"/>
  <c r="Q22" i="1"/>
  <c r="Q4" i="1"/>
  <c r="S10" i="3" l="1"/>
  <c r="T10" i="3" s="1"/>
  <c r="R10" i="3"/>
  <c r="S21" i="3"/>
  <c r="R21" i="3"/>
  <c r="R17" i="3"/>
  <c r="S17" i="3"/>
  <c r="T17" i="3" s="1"/>
  <c r="S16" i="3"/>
  <c r="R16" i="3"/>
  <c r="R11" i="3"/>
  <c r="S11" i="3"/>
  <c r="T11" i="3" s="1"/>
  <c r="S9" i="3"/>
  <c r="T9" i="3" s="1"/>
  <c r="R9" i="3"/>
  <c r="S12" i="3"/>
  <c r="R12" i="3"/>
  <c r="R22" i="3"/>
  <c r="S22" i="3"/>
  <c r="T22" i="3" s="1"/>
  <c r="R13" i="3"/>
  <c r="S13" i="3"/>
  <c r="T13" i="3" s="1"/>
  <c r="S20" i="3"/>
  <c r="R20" i="3"/>
  <c r="S8" i="3"/>
  <c r="T8" i="3" s="1"/>
  <c r="R8" i="3"/>
  <c r="S18" i="3"/>
  <c r="R18" i="3"/>
  <c r="S6" i="3"/>
  <c r="R6" i="3"/>
  <c r="S19" i="3"/>
  <c r="T19" i="3" s="1"/>
  <c r="R15" i="3"/>
  <c r="T15" i="3" s="1"/>
  <c r="R7" i="3"/>
  <c r="T7" i="3" s="1"/>
  <c r="R14" i="3"/>
  <c r="T14" i="3" s="1"/>
  <c r="P9" i="5"/>
  <c r="Q9" i="5"/>
  <c r="P10" i="5"/>
  <c r="Q10" i="5"/>
  <c r="Q19" i="5"/>
  <c r="P19" i="5"/>
  <c r="Q18" i="5"/>
  <c r="P18" i="5"/>
  <c r="Q6" i="5"/>
  <c r="P6" i="5"/>
  <c r="Q16" i="5"/>
  <c r="P16" i="5"/>
  <c r="P14" i="5"/>
  <c r="Q14" i="5"/>
  <c r="Q5" i="5"/>
  <c r="P5" i="5"/>
  <c r="P12" i="5"/>
  <c r="Q12" i="5"/>
  <c r="Q15" i="5"/>
  <c r="P15" i="5"/>
  <c r="P8" i="5"/>
  <c r="Q8" i="5"/>
  <c r="P11" i="5"/>
  <c r="Q11" i="5"/>
  <c r="P21" i="5"/>
  <c r="Q21" i="5"/>
  <c r="P20" i="5"/>
  <c r="Q20" i="5"/>
  <c r="P13" i="5"/>
  <c r="Q13" i="5"/>
  <c r="P22" i="5"/>
  <c r="Q22" i="5"/>
  <c r="P23" i="5"/>
  <c r="Q23" i="5"/>
  <c r="Q17" i="5"/>
  <c r="P17" i="5"/>
  <c r="Q7" i="5"/>
  <c r="P7" i="5"/>
  <c r="S18" i="1"/>
  <c r="S12" i="1"/>
  <c r="R4" i="1"/>
  <c r="R10" i="1"/>
  <c r="S10" i="1"/>
  <c r="S8" i="1"/>
  <c r="R8" i="1"/>
  <c r="R16" i="1"/>
  <c r="S16" i="1"/>
  <c r="T16" i="1" s="1"/>
  <c r="S13" i="1"/>
  <c r="R13" i="1"/>
  <c r="S22" i="1"/>
  <c r="R22" i="1"/>
  <c r="R21" i="1"/>
  <c r="S21" i="1"/>
  <c r="R19" i="1"/>
  <c r="S19" i="1"/>
  <c r="S15" i="1"/>
  <c r="R15" i="1"/>
  <c r="R11" i="1"/>
  <c r="S11" i="1"/>
  <c r="T11" i="1" s="1"/>
  <c r="S9" i="1"/>
  <c r="R9" i="1"/>
  <c r="S20" i="1"/>
  <c r="R20" i="1"/>
  <c r="S17" i="1"/>
  <c r="R17" i="1"/>
  <c r="R14" i="1"/>
  <c r="S14" i="1"/>
  <c r="Q4" i="5"/>
  <c r="P4" i="5"/>
  <c r="Q5" i="1"/>
  <c r="Q6" i="1"/>
  <c r="Q7" i="1"/>
  <c r="T6" i="3" l="1"/>
  <c r="T20" i="3"/>
  <c r="T16" i="3"/>
  <c r="T12" i="3"/>
  <c r="T18" i="3"/>
  <c r="T21" i="3"/>
  <c r="T13" i="1"/>
  <c r="T14" i="1"/>
  <c r="T19" i="1"/>
  <c r="T9" i="1"/>
  <c r="R18" i="1"/>
  <c r="T18" i="1" s="1"/>
  <c r="R12" i="1"/>
  <c r="T12" i="1" s="1"/>
  <c r="T21" i="1"/>
  <c r="T10" i="1"/>
  <c r="S4" i="1"/>
  <c r="T4" i="1" s="1"/>
  <c r="T20" i="1"/>
  <c r="T22" i="1"/>
  <c r="T15" i="1"/>
  <c r="T8" i="1"/>
  <c r="T17" i="1"/>
  <c r="R4" i="5"/>
  <c r="Q5" i="3"/>
  <c r="Q6" i="3"/>
  <c r="Q7" i="3"/>
  <c r="Q8" i="3"/>
  <c r="Q9" i="3"/>
  <c r="Q10" i="3"/>
  <c r="Q11" i="3"/>
  <c r="Q12" i="3"/>
  <c r="Q13" i="3"/>
  <c r="Q14" i="3"/>
  <c r="Q15" i="3"/>
  <c r="Q16" i="3"/>
  <c r="Q17" i="3"/>
  <c r="Q18" i="3"/>
  <c r="Q19" i="3"/>
  <c r="Q20" i="3"/>
  <c r="Q21" i="3"/>
  <c r="Q22" i="3"/>
  <c r="Q4" i="3"/>
  <c r="S5" i="3" l="1"/>
  <c r="R5" i="3"/>
  <c r="S4" i="3"/>
  <c r="R4" i="3"/>
  <c r="T5" i="3" l="1"/>
  <c r="S6" i="1"/>
  <c r="R6" i="1"/>
  <c r="S5" i="1"/>
  <c r="R5" i="1"/>
  <c r="S7" i="1"/>
  <c r="T7" i="1" s="1"/>
  <c r="R7" i="1"/>
  <c r="T4" i="3"/>
  <c r="P23" i="3"/>
  <c r="O23" i="3"/>
  <c r="N24" i="5"/>
  <c r="O23" i="1"/>
  <c r="T6" i="1" l="1"/>
  <c r="T5" i="1"/>
  <c r="R23" i="3"/>
  <c r="P24" i="5"/>
  <c r="O24" i="5"/>
  <c r="P23" i="1"/>
  <c r="R23" i="1"/>
  <c r="T23" i="3" l="1"/>
  <c r="R24" i="5"/>
  <c r="T23" i="1"/>
</calcChain>
</file>

<file path=xl/sharedStrings.xml><?xml version="1.0" encoding="utf-8"?>
<sst xmlns="http://schemas.openxmlformats.org/spreadsheetml/2006/main" count="143" uniqueCount="97">
  <si>
    <t>ID or Unit Number</t>
  </si>
  <si>
    <t>Purchase Price</t>
  </si>
  <si>
    <t>Depreciation</t>
  </si>
  <si>
    <t>Totals</t>
  </si>
  <si>
    <t>Purchase price</t>
  </si>
  <si>
    <t>Rate</t>
  </si>
  <si>
    <t>&lt; $55,000</t>
  </si>
  <si>
    <t>$55,000 to $55,999.99</t>
  </si>
  <si>
    <t>$56,000 to $56,999.99</t>
  </si>
  <si>
    <t>Depreciated Value</t>
  </si>
  <si>
    <r>
      <t xml:space="preserve">Tax Year
</t>
    </r>
    <r>
      <rPr>
        <b/>
        <sz val="8"/>
        <color indexed="8"/>
        <rFont val="Calibri"/>
        <family val="2"/>
      </rPr>
      <t>(1, 2 or 3)</t>
    </r>
  </si>
  <si>
    <t>$57,000 to $124,999.99</t>
  </si>
  <si>
    <t>$125,000 to $149,999.99</t>
  </si>
  <si>
    <t>$150,000 or greater</t>
  </si>
  <si>
    <t>&lt; $75,000</t>
  </si>
  <si>
    <t>$75,000 to $75,999.99</t>
  </si>
  <si>
    <t>$76,000 to $76,999.99</t>
  </si>
  <si>
    <t>$77,000 to $124,999.99</t>
  </si>
  <si>
    <r>
      <t xml:space="preserve">Tax Month
</t>
    </r>
    <r>
      <rPr>
        <b/>
        <sz val="8"/>
        <color indexed="8"/>
        <rFont val="Calibri"/>
        <family val="2"/>
      </rPr>
      <t>(1 to 36)</t>
    </r>
  </si>
  <si>
    <r>
      <rPr>
        <b/>
        <vertAlign val="superscript"/>
        <sz val="11"/>
        <color indexed="8"/>
        <rFont val="Calibri"/>
        <family val="2"/>
      </rPr>
      <t>2</t>
    </r>
    <r>
      <rPr>
        <b/>
        <sz val="11"/>
        <color indexed="8"/>
        <rFont val="Calibri"/>
        <family val="2"/>
      </rPr>
      <t xml:space="preserve"> Trucks and vans 3/4 tons or less are considered to be passenger vehicles for the purposes of PST.</t>
    </r>
  </si>
  <si>
    <r>
      <t xml:space="preserve">Taxable Value from Year 1 Entry </t>
    </r>
    <r>
      <rPr>
        <b/>
        <sz val="8"/>
        <rFont val="Calibri"/>
        <family val="2"/>
      </rPr>
      <t>(if applicable)</t>
    </r>
    <r>
      <rPr>
        <b/>
        <vertAlign val="superscript"/>
        <sz val="8"/>
        <rFont val="Calibri"/>
        <family val="2"/>
      </rPr>
      <t>1</t>
    </r>
  </si>
  <si>
    <r>
      <t>Temporary Use 1/36 Formula Worksheet</t>
    </r>
    <r>
      <rPr>
        <b/>
        <vertAlign val="superscript"/>
        <sz val="14"/>
        <color indexed="8"/>
        <rFont val="Calibri"/>
        <family val="2"/>
      </rPr>
      <t>1</t>
    </r>
  </si>
  <si>
    <r>
      <t xml:space="preserve">Description of Zero-emission Vehicle
</t>
    </r>
    <r>
      <rPr>
        <b/>
        <sz val="8"/>
        <color indexed="8"/>
        <rFont val="Calibri"/>
        <family val="2"/>
      </rPr>
      <t>(include the make, model and year)</t>
    </r>
  </si>
  <si>
    <r>
      <t xml:space="preserve">Description of Item
</t>
    </r>
    <r>
      <rPr>
        <b/>
        <sz val="8"/>
        <color indexed="8"/>
        <rFont val="Calibri"/>
        <family val="2"/>
      </rPr>
      <t>(include the make, model and year)</t>
    </r>
  </si>
  <si>
    <r>
      <t xml:space="preserve">Description of Equipment
</t>
    </r>
    <r>
      <rPr>
        <b/>
        <sz val="8"/>
        <color indexed="8"/>
        <rFont val="Calibri"/>
        <family val="2"/>
      </rPr>
      <t>(include the make, model and year)</t>
    </r>
  </si>
  <si>
    <r>
      <t>Taxable Value from Year 1 Entry</t>
    </r>
    <r>
      <rPr>
        <b/>
        <sz val="10"/>
        <color indexed="8"/>
        <rFont val="Calibri"/>
        <family val="2"/>
      </rPr>
      <t xml:space="preserve"> </t>
    </r>
    <r>
      <rPr>
        <b/>
        <sz val="8"/>
        <rFont val="Calibri"/>
        <family val="2"/>
      </rPr>
      <t>(if applicable)</t>
    </r>
    <r>
      <rPr>
        <b/>
        <vertAlign val="superscript"/>
        <sz val="8"/>
        <rFont val="Calibri"/>
        <family val="2"/>
      </rPr>
      <t>1</t>
    </r>
  </si>
  <si>
    <r>
      <t xml:space="preserve">Taxable Value from Month 1 Entry 
</t>
    </r>
    <r>
      <rPr>
        <b/>
        <sz val="8"/>
        <color indexed="8"/>
        <rFont val="Calibri"/>
        <family val="2"/>
      </rPr>
      <t>(if applicable)</t>
    </r>
    <r>
      <rPr>
        <b/>
        <vertAlign val="superscript"/>
        <sz val="8"/>
        <color indexed="8"/>
        <rFont val="Calibri"/>
        <family val="2"/>
      </rPr>
      <t>2</t>
    </r>
  </si>
  <si>
    <r>
      <rPr>
        <b/>
        <vertAlign val="superscript"/>
        <sz val="11"/>
        <color indexed="8"/>
        <rFont val="Calibri"/>
        <family val="2"/>
      </rPr>
      <t>1</t>
    </r>
    <r>
      <rPr>
        <b/>
        <sz val="11"/>
        <color indexed="8"/>
        <rFont val="Calibri"/>
        <family val="2"/>
      </rPr>
      <t xml:space="preserve"> Use the temporary use 1/36 formula </t>
    </r>
    <r>
      <rPr>
        <b/>
        <u/>
        <sz val="11"/>
        <color indexed="8"/>
        <rFont val="Calibri"/>
        <family val="2"/>
      </rPr>
      <t>ONLY</t>
    </r>
    <r>
      <rPr>
        <b/>
        <sz val="11"/>
        <color indexed="8"/>
        <rFont val="Calibri"/>
        <family val="2"/>
      </rPr>
      <t xml:space="preserve"> for the following equipment when used for the exploration or development of petroleum or natural gas: cementing trucks, acid fracturing trucks, and vehicles with permanently mounted seismic recording or well logging equipment.</t>
    </r>
  </si>
  <si>
    <r>
      <rPr>
        <b/>
        <vertAlign val="superscript"/>
        <sz val="11"/>
        <rFont val="Calibri"/>
        <family val="2"/>
      </rPr>
      <t>1</t>
    </r>
    <r>
      <rPr>
        <b/>
        <sz val="11"/>
        <rFont val="Calibri"/>
        <family val="2"/>
      </rPr>
      <t xml:space="preserve"> </t>
    </r>
    <r>
      <rPr>
        <b/>
        <sz val="11"/>
        <color indexed="8"/>
        <rFont val="Calibri"/>
        <family val="2"/>
      </rPr>
      <t>NOTE: Depreciation is only applicable to the first entry in Year 1. Ensure that the taxable value for subsequent year entries (i.e. year 2 or 3) is the same as the taxable value determined for year 1.</t>
    </r>
  </si>
  <si>
    <t>-</t>
  </si>
  <si>
    <r>
      <t>B.C. Tax Previously Paid</t>
    </r>
    <r>
      <rPr>
        <b/>
        <vertAlign val="superscript"/>
        <sz val="10"/>
        <color indexed="8"/>
        <rFont val="Calibri"/>
        <family val="2"/>
      </rPr>
      <t>3</t>
    </r>
    <r>
      <rPr>
        <b/>
        <sz val="10"/>
        <color indexed="8"/>
        <rFont val="Calibri"/>
        <family val="2"/>
      </rPr>
      <t xml:space="preserve">
</t>
    </r>
    <r>
      <rPr>
        <b/>
        <sz val="8"/>
        <color indexed="10"/>
        <rFont val="Calibri"/>
        <family val="2"/>
      </rPr>
      <t>(excludes PST paid under 1/3 or 1/36 formula)</t>
    </r>
  </si>
  <si>
    <r>
      <t>Other Sales Tax</t>
    </r>
    <r>
      <rPr>
        <b/>
        <vertAlign val="superscript"/>
        <sz val="10"/>
        <color indexed="8"/>
        <rFont val="Calibri"/>
        <family val="2"/>
      </rPr>
      <t>4</t>
    </r>
    <r>
      <rPr>
        <b/>
        <sz val="10"/>
        <color indexed="8"/>
        <rFont val="Calibri"/>
        <family val="2"/>
      </rPr>
      <t xml:space="preserve">
</t>
    </r>
    <r>
      <rPr>
        <b/>
        <sz val="8"/>
        <color indexed="10"/>
        <rFont val="Calibri"/>
        <family val="2"/>
      </rPr>
      <t>(excludes GST and federal portion of HST; see note)</t>
    </r>
  </si>
  <si>
    <r>
      <rPr>
        <b/>
        <vertAlign val="superscript"/>
        <sz val="11"/>
        <color indexed="8"/>
        <rFont val="Calibri"/>
        <family val="2"/>
      </rPr>
      <t>2</t>
    </r>
    <r>
      <rPr>
        <b/>
        <sz val="11"/>
        <color indexed="8"/>
        <rFont val="Calibri"/>
        <family val="2"/>
      </rPr>
      <t xml:space="preserve"> NOTE: Depreciation is only applicable to the first entry in Month 1. Ensure that the taxable value for subsequent month entries (i.e. months 2 to 36) is the same as the taxable value determined for month 1.</t>
    </r>
  </si>
  <si>
    <r>
      <t xml:space="preserve">Taxable Value: </t>
    </r>
    <r>
      <rPr>
        <b/>
        <sz val="8"/>
        <color indexed="8"/>
        <rFont val="Calibri"/>
        <family val="2"/>
      </rPr>
      <t>Greater of Year 1 Depreciated Value or 50% of Purchase Price</t>
    </r>
  </si>
  <si>
    <r>
      <t xml:space="preserve">Taxable Value:
</t>
    </r>
    <r>
      <rPr>
        <b/>
        <sz val="8"/>
        <color indexed="8"/>
        <rFont val="Calibri"/>
        <family val="2"/>
      </rPr>
      <t>Greate</t>
    </r>
    <r>
      <rPr>
        <b/>
        <sz val="8"/>
        <rFont val="Calibri"/>
        <family val="2"/>
      </rPr>
      <t>r of Month</t>
    </r>
    <r>
      <rPr>
        <b/>
        <sz val="8"/>
        <color indexed="8"/>
        <rFont val="Calibri"/>
        <family val="2"/>
      </rPr>
      <t xml:space="preserve"> 1 Depreciated Value or 50% of Purchase Price</t>
    </r>
  </si>
  <si>
    <r>
      <t xml:space="preserve">Tax Payable:
</t>
    </r>
    <r>
      <rPr>
        <b/>
        <sz val="8"/>
        <color indexed="8"/>
        <rFont val="Calibri"/>
        <family val="2"/>
      </rPr>
      <t>Lesser of 1/3 Calculation or Remaining Maximum Tax Payable</t>
    </r>
  </si>
  <si>
    <r>
      <t xml:space="preserve">1/3 Calculation:
</t>
    </r>
    <r>
      <rPr>
        <b/>
        <sz val="8"/>
        <color theme="1"/>
        <rFont val="Calibri"/>
        <family val="2"/>
        <scheme val="minor"/>
      </rPr>
      <t>1/3 * (Taxable Value * PST Rate</t>
    </r>
    <r>
      <rPr>
        <b/>
        <vertAlign val="superscript"/>
        <sz val="8"/>
        <color indexed="8"/>
        <rFont val="Calibri"/>
        <family val="2"/>
      </rPr>
      <t>5</t>
    </r>
    <r>
      <rPr>
        <b/>
        <sz val="8"/>
        <color indexed="8"/>
        <rFont val="Calibri"/>
        <family val="2"/>
      </rPr>
      <t xml:space="preserve"> - B.C. Tax Previously Paid</t>
    </r>
    <r>
      <rPr>
        <b/>
        <vertAlign val="superscript"/>
        <sz val="8"/>
        <color rgb="FF000000"/>
        <rFont val="Calibri"/>
        <family val="2"/>
      </rPr>
      <t>3</t>
    </r>
    <r>
      <rPr>
        <b/>
        <sz val="8"/>
        <color indexed="8"/>
        <rFont val="Calibri"/>
        <family val="2"/>
      </rPr>
      <t>)</t>
    </r>
  </si>
  <si>
    <r>
      <t xml:space="preserve">1/36 Calculation:
</t>
    </r>
    <r>
      <rPr>
        <b/>
        <sz val="8"/>
        <color theme="1"/>
        <rFont val="Calibri"/>
        <family val="2"/>
        <scheme val="minor"/>
      </rPr>
      <t xml:space="preserve">1/36 * (Taxable Value * PST Rate </t>
    </r>
    <r>
      <rPr>
        <b/>
        <sz val="8"/>
        <color indexed="8"/>
        <rFont val="Calibri"/>
        <family val="2"/>
      </rPr>
      <t>(7%) - B.C. Tax Previously Paid</t>
    </r>
    <r>
      <rPr>
        <b/>
        <vertAlign val="superscript"/>
        <sz val="8"/>
        <color rgb="FF000000"/>
        <rFont val="Calibri"/>
        <family val="2"/>
      </rPr>
      <t>3</t>
    </r>
    <r>
      <rPr>
        <b/>
        <sz val="8"/>
        <color indexed="8"/>
        <rFont val="Calibri"/>
        <family val="2"/>
      </rPr>
      <t>)</t>
    </r>
  </si>
  <si>
    <r>
      <t xml:space="preserve">Tax Payable:
</t>
    </r>
    <r>
      <rPr>
        <b/>
        <sz val="8"/>
        <color indexed="8"/>
        <rFont val="Calibri"/>
        <family val="2"/>
      </rPr>
      <t>Lesser of 1/36 Calculation or Remaining Maximum Tax Payable</t>
    </r>
  </si>
  <si>
    <t>Depreciation Rate</t>
  </si>
  <si>
    <t>Non-passenger vehicle</t>
  </si>
  <si>
    <t>Non-passenger vehicle (private sale)</t>
  </si>
  <si>
    <t>Aircraft</t>
  </si>
  <si>
    <t>Aircraft (private sale)</t>
  </si>
  <si>
    <t>Railway rolling stock</t>
  </si>
  <si>
    <t>Vessel</t>
  </si>
  <si>
    <t>Vessel (private sale)</t>
  </si>
  <si>
    <r>
      <t>PST Rate</t>
    </r>
    <r>
      <rPr>
        <b/>
        <vertAlign val="superscript"/>
        <sz val="10"/>
        <color theme="1"/>
        <rFont val="Calibri"/>
        <family val="2"/>
        <scheme val="minor"/>
      </rPr>
      <t>5</t>
    </r>
  </si>
  <si>
    <t>Equipment</t>
  </si>
  <si>
    <t>Rate (private sale)</t>
  </si>
  <si>
    <r>
      <rPr>
        <b/>
        <vertAlign val="superscript"/>
        <sz val="11"/>
        <color indexed="8"/>
        <rFont val="Calibri"/>
        <family val="2"/>
      </rPr>
      <t xml:space="preserve">5 </t>
    </r>
    <r>
      <rPr>
        <b/>
        <sz val="11"/>
        <color indexed="8"/>
        <rFont val="Calibri"/>
        <family val="2"/>
      </rPr>
      <t>PST rates: non-passenger ZEVs</t>
    </r>
  </si>
  <si>
    <r>
      <rPr>
        <b/>
        <vertAlign val="superscript"/>
        <sz val="11"/>
        <color indexed="8"/>
        <rFont val="Calibri"/>
        <family val="2"/>
      </rPr>
      <t xml:space="preserve">5 </t>
    </r>
    <r>
      <rPr>
        <b/>
        <sz val="11"/>
        <color indexed="8"/>
        <rFont val="Calibri"/>
        <family val="2"/>
      </rPr>
      <t>PST rates: passenger ZEVs</t>
    </r>
  </si>
  <si>
    <t>Non-passenger ZEV</t>
  </si>
  <si>
    <t>Non-passenger ZEV (private sale)</t>
  </si>
  <si>
    <r>
      <t>Class of ZEV</t>
    </r>
    <r>
      <rPr>
        <b/>
        <vertAlign val="superscript"/>
        <sz val="10"/>
        <color theme="1"/>
        <rFont val="Calibri"/>
        <family val="2"/>
        <scheme val="minor"/>
      </rPr>
      <t>2</t>
    </r>
  </si>
  <si>
    <r>
      <rPr>
        <b/>
        <vertAlign val="superscript"/>
        <sz val="11"/>
        <color indexed="8"/>
        <rFont val="Calibri"/>
        <family val="2"/>
      </rPr>
      <t>5</t>
    </r>
    <r>
      <rPr>
        <b/>
        <sz val="11"/>
        <color indexed="8"/>
        <rFont val="Calibri"/>
        <family val="2"/>
      </rPr>
      <t xml:space="preserve"> PST rates: passenger vehicles</t>
    </r>
  </si>
  <si>
    <r>
      <t xml:space="preserve">1/3 Calculation:
</t>
    </r>
    <r>
      <rPr>
        <b/>
        <sz val="8"/>
        <color theme="1"/>
        <rFont val="Calibri"/>
        <family val="2"/>
        <scheme val="minor"/>
      </rPr>
      <t>1/3 * (Taxable Value * PST Rate</t>
    </r>
    <r>
      <rPr>
        <b/>
        <vertAlign val="superscript"/>
        <sz val="8"/>
        <color theme="1"/>
        <rFont val="Calibri"/>
        <family val="2"/>
        <scheme val="minor"/>
      </rPr>
      <t>5</t>
    </r>
    <r>
      <rPr>
        <b/>
        <sz val="8"/>
        <color indexed="8"/>
        <rFont val="Calibri"/>
        <family val="2"/>
      </rPr>
      <t xml:space="preserve"> - B.C. Tax Previously P</t>
    </r>
    <r>
      <rPr>
        <b/>
        <sz val="8"/>
        <color rgb="FF000000"/>
        <rFont val="Calibri"/>
        <family val="2"/>
      </rPr>
      <t>aid</t>
    </r>
    <r>
      <rPr>
        <b/>
        <vertAlign val="superscript"/>
        <sz val="8"/>
        <color rgb="FF000000"/>
        <rFont val="Calibri"/>
        <family val="2"/>
      </rPr>
      <t>3</t>
    </r>
    <r>
      <rPr>
        <b/>
        <sz val="8"/>
        <color indexed="8"/>
        <rFont val="Calibri"/>
        <family val="2"/>
      </rPr>
      <t>)</t>
    </r>
  </si>
  <si>
    <r>
      <t xml:space="preserve">Maximum
Tax Payable over 3 Tax Years:
</t>
    </r>
    <r>
      <rPr>
        <b/>
        <sz val="8"/>
        <rFont val="Calibri"/>
        <family val="2"/>
      </rPr>
      <t>Greater of (Taxable Value * PST Rate</t>
    </r>
    <r>
      <rPr>
        <b/>
        <vertAlign val="superscript"/>
        <sz val="8"/>
        <rFont val="Calibri"/>
        <family val="2"/>
      </rPr>
      <t>5</t>
    </r>
    <r>
      <rPr>
        <b/>
        <sz val="8"/>
        <rFont val="Calibri"/>
        <family val="2"/>
      </rPr>
      <t xml:space="preserve"> - Other Sales Tax</t>
    </r>
    <r>
      <rPr>
        <b/>
        <vertAlign val="superscript"/>
        <sz val="8"/>
        <rFont val="Calibri"/>
        <family val="2"/>
      </rPr>
      <t>4</t>
    </r>
    <r>
      <rPr>
        <b/>
        <sz val="8"/>
        <rFont val="Calibri"/>
        <family val="2"/>
      </rPr>
      <t>) or 0</t>
    </r>
  </si>
  <si>
    <r>
      <t xml:space="preserve">Maximum
Tax Payable over
36 Tax Months:
</t>
    </r>
    <r>
      <rPr>
        <b/>
        <sz val="8"/>
        <rFont val="Calibri"/>
        <family val="2"/>
      </rPr>
      <t>Greater of (Taxable Value * PST Rate - Other Sales Tax</t>
    </r>
    <r>
      <rPr>
        <b/>
        <vertAlign val="superscript"/>
        <sz val="8"/>
        <rFont val="Calibri"/>
        <family val="2"/>
      </rPr>
      <t>4</t>
    </r>
    <r>
      <rPr>
        <b/>
        <sz val="8"/>
        <rFont val="Calibri"/>
        <family val="2"/>
      </rPr>
      <t>) or 0</t>
    </r>
  </si>
  <si>
    <r>
      <t>Temporary Use 1/3 Formula Worksheet</t>
    </r>
    <r>
      <rPr>
        <b/>
        <vertAlign val="superscript"/>
        <sz val="14"/>
        <color theme="1"/>
        <rFont val="Calibri"/>
        <family val="2"/>
        <scheme val="minor"/>
      </rPr>
      <t>1</t>
    </r>
  </si>
  <si>
    <r>
      <t xml:space="preserve">Temporary Use 1/3 Formula Worksheet </t>
    </r>
    <r>
      <rPr>
        <b/>
        <sz val="14"/>
        <rFont val="Calibri"/>
        <family val="2"/>
      </rPr>
      <t>for Zero-emission Vehicles Acquired after February 22, 2022</t>
    </r>
    <r>
      <rPr>
        <b/>
        <vertAlign val="superscript"/>
        <sz val="14"/>
        <rFont val="Calibri"/>
        <family val="2"/>
        <scheme val="minor"/>
      </rPr>
      <t>1</t>
    </r>
  </si>
  <si>
    <r>
      <rPr>
        <b/>
        <vertAlign val="superscript"/>
        <sz val="11"/>
        <color theme="1"/>
        <rFont val="Calibri"/>
        <family val="2"/>
        <scheme val="minor"/>
      </rPr>
      <t>5</t>
    </r>
    <r>
      <rPr>
        <b/>
        <sz val="11"/>
        <color theme="1"/>
        <rFont val="Calibri"/>
        <family val="2"/>
        <scheme val="minor"/>
      </rPr>
      <t xml:space="preserve"> PST rates: aircraft, equipment, non-passenger vehicles, railway rolling stock, and vessels
</t>
    </r>
    <r>
      <rPr>
        <b/>
        <sz val="8"/>
        <color rgb="FFFF0000"/>
        <rFont val="Calibri"/>
        <family val="2"/>
        <scheme val="minor"/>
      </rPr>
      <t>(table excludes aircraft, railway rolling stock, or vessels used interjurisdictionally)</t>
    </r>
  </si>
  <si>
    <t>Passenger vehicle</t>
  </si>
  <si>
    <t>Equipment mounted on a vehicle</t>
  </si>
  <si>
    <t>Equipment mounted on railway rolling stock</t>
  </si>
  <si>
    <t>Equipment mounted on a vessel</t>
  </si>
  <si>
    <t>Passenger vehicle (private sale)</t>
  </si>
  <si>
    <r>
      <t>Class of Item</t>
    </r>
    <r>
      <rPr>
        <b/>
        <vertAlign val="superscript"/>
        <sz val="10"/>
        <color theme="1"/>
        <rFont val="Calibri"/>
        <family val="2"/>
        <scheme val="minor"/>
      </rPr>
      <t>2</t>
    </r>
    <r>
      <rPr>
        <b/>
        <sz val="10"/>
        <color theme="1"/>
        <rFont val="Calibri"/>
        <family val="2"/>
        <scheme val="minor"/>
      </rPr>
      <t xml:space="preserve">
</t>
    </r>
    <r>
      <rPr>
        <b/>
        <sz val="8"/>
        <color rgb="FFFF0000"/>
        <rFont val="Calibri"/>
        <family val="2"/>
        <scheme val="minor"/>
      </rPr>
      <t>(do not use this worksheet for aircraft, railway rolling stock, or vessels used interjurisdictionally)</t>
    </r>
  </si>
  <si>
    <t>Equipment, furnishings and affixed machinery</t>
  </si>
  <si>
    <t>1/3 formula</t>
  </si>
  <si>
    <t>1/3 formula - Zero-emission vehicles (ZEVs)</t>
  </si>
  <si>
    <t>1/36 formula</t>
  </si>
  <si>
    <t>Use this worksheet to calculate tax payable under the temporary use 1/3 formula on ZEVs acquired after February 22, 2022.</t>
  </si>
  <si>
    <t>Temporary Use Remittance Return Worksheet</t>
  </si>
  <si>
    <t>• Use the links below to find the correct worksheet</t>
  </si>
  <si>
    <t>Use this worksheet to calculate tax payable under the temporary use 1/36 formula on the following equipment when used for the exploration or development of petroleum or natural gas: cementing trucks; acid fracturing trucks; and vehicles with permanently mounted seismic recording or well logging equipment.</t>
  </si>
  <si>
    <t>Use this worksheet to calculate tax payable under the temporary use 1/3 formula on the following items: equipment, furnishings, or affixed machinery; vehicles; vessels; aircraft; railway rolling stock; and equipment mounted to vehicles, vessels or railway rolling stock. Do not use this worksheet for aircraft, railway rolling stock, or vessels used interjurisdictionally.</t>
  </si>
  <si>
    <t>Instructions for completing the worksheet</t>
  </si>
  <si>
    <t>• When you submit your Temporary Use Remittance Return (FIN 402), you must also include copies of invoices or receipts for any items purchased for $1,000 or more</t>
  </si>
  <si>
    <r>
      <t xml:space="preserve">Total 1/3 Formula Tax Previously Payable on Item
</t>
    </r>
    <r>
      <rPr>
        <b/>
        <sz val="8"/>
        <color indexed="8"/>
        <rFont val="Calibri"/>
        <family val="2"/>
      </rPr>
      <t>(if applicable)</t>
    </r>
  </si>
  <si>
    <r>
      <t xml:space="preserve">Total 1/3 Formula Tax Previously Payable on ZEV
</t>
    </r>
    <r>
      <rPr>
        <b/>
        <sz val="8"/>
        <color indexed="8"/>
        <rFont val="Calibri"/>
        <family val="2"/>
      </rPr>
      <t>(if applicable)</t>
    </r>
  </si>
  <si>
    <r>
      <t xml:space="preserve">Total 1/36 Formula Tax Previously Payable on Item
</t>
    </r>
    <r>
      <rPr>
        <b/>
        <sz val="8"/>
        <color indexed="8"/>
        <rFont val="Calibri"/>
        <family val="2"/>
      </rPr>
      <t>(if applicable)</t>
    </r>
  </si>
  <si>
    <r>
      <rPr>
        <b/>
        <vertAlign val="superscript"/>
        <sz val="11"/>
        <color indexed="8"/>
        <rFont val="Calibri"/>
        <family val="2"/>
      </rPr>
      <t>3</t>
    </r>
    <r>
      <rPr>
        <b/>
        <sz val="11"/>
        <color indexed="8"/>
        <rFont val="Calibri"/>
        <family val="2"/>
      </rPr>
      <t xml:space="preserve"> </t>
    </r>
    <r>
      <rPr>
        <b/>
        <sz val="11"/>
        <color indexed="10"/>
        <rFont val="Calibri"/>
        <family val="2"/>
      </rPr>
      <t>B.C. tax previously paid does not include PST paid under the 1/3 formula or 1/36 formula.</t>
    </r>
    <r>
      <rPr>
        <b/>
        <sz val="11"/>
        <color indexed="8"/>
        <rFont val="Calibri"/>
        <family val="2"/>
      </rPr>
      <t xml:space="preserve">
B.C. tax previously paid includes:
• PST under the Provincial Sales Tax Act (other than under the 1/3 formula or 1/36 formula),
• PST under the Social Service Tax Act,
• Tax on Designated Property (TDP) (under the Consumption Tax Rebate and Transition Act), and
• a provincial portion of the former B.C. HST
Any "B.C. tax previously paid" is not eligible if you have claimed or are entitled to claim a refund, credit or rebate (including input tax credits).</t>
    </r>
  </si>
  <si>
    <r>
      <rPr>
        <b/>
        <vertAlign val="superscript"/>
        <sz val="11"/>
        <color indexed="8"/>
        <rFont val="Calibri"/>
        <family val="2"/>
      </rPr>
      <t>4</t>
    </r>
    <r>
      <rPr>
        <b/>
        <sz val="11"/>
        <color indexed="8"/>
        <rFont val="Calibri"/>
        <family val="2"/>
      </rPr>
      <t xml:space="preserve"> </t>
    </r>
    <r>
      <rPr>
        <b/>
        <sz val="11"/>
        <color indexed="10"/>
        <rFont val="Calibri"/>
        <family val="2"/>
      </rPr>
      <t xml:space="preserve">Other sales tax does not include GST or the federal portion of the Harmonized Sales Tax (HST).
</t>
    </r>
    <r>
      <rPr>
        <b/>
        <sz val="11"/>
        <rFont val="Calibri"/>
        <family val="2"/>
      </rPr>
      <t xml:space="preserve">Other sales tax includes:
• PST under the Social Service Tax Act,
• TDP,
• a provincial portion of the HST in any province, including B.C., and
• sales tax of another province.
</t>
    </r>
    <r>
      <rPr>
        <b/>
        <sz val="11"/>
        <color indexed="8"/>
        <rFont val="Calibri"/>
        <family val="2"/>
      </rPr>
      <t>Any "other sales tax" is not eligible if you have claimed or are entitled to claim a refund, credit or rebate (including input tax credits).</t>
    </r>
  </si>
  <si>
    <r>
      <rPr>
        <b/>
        <vertAlign val="superscript"/>
        <sz val="11"/>
        <color indexed="8"/>
        <rFont val="Calibri"/>
        <family val="2"/>
      </rPr>
      <t>4</t>
    </r>
    <r>
      <rPr>
        <b/>
        <sz val="11"/>
        <color indexed="8"/>
        <rFont val="Calibri"/>
        <family val="2"/>
      </rPr>
      <t xml:space="preserve"> </t>
    </r>
    <r>
      <rPr>
        <b/>
        <sz val="11"/>
        <color indexed="10"/>
        <rFont val="Calibri"/>
        <family val="2"/>
      </rPr>
      <t>Other sales tax does not include GST or the federal portion of the Harmonized Sales Tax (HST).</t>
    </r>
    <r>
      <rPr>
        <b/>
        <sz val="11"/>
        <color indexed="8"/>
        <rFont val="Calibri"/>
        <family val="2"/>
      </rPr>
      <t xml:space="preserve">
Other sales tax includes:
• PST under the Social Service Tax Ac</t>
    </r>
    <r>
      <rPr>
        <b/>
        <sz val="11"/>
        <rFont val="Calibri"/>
        <family val="2"/>
      </rPr>
      <t>t,</t>
    </r>
    <r>
      <rPr>
        <b/>
        <sz val="11"/>
        <color indexed="8"/>
        <rFont val="Calibri"/>
        <family val="2"/>
      </rPr>
      <t xml:space="preserve">
• TDP,
• a provincial portion of the HST in any province, including B.C., and
• sales tax of another province.
Any "other sales tax" is not eligible if you have claimed or are entitled to claim a refund, credit or rebate (including input tax credits).</t>
    </r>
  </si>
  <si>
    <r>
      <rPr>
        <b/>
        <sz val="11"/>
        <color theme="1"/>
        <rFont val="Calibri"/>
        <family val="2"/>
      </rPr>
      <t>• Description of item</t>
    </r>
    <r>
      <rPr>
        <sz val="11"/>
        <color theme="1"/>
        <rFont val="Calibri"/>
        <family val="2"/>
      </rPr>
      <t xml:space="preserve">: Describe each item brought into B.C. for temporary use including the make, model and year.
</t>
    </r>
    <r>
      <rPr>
        <b/>
        <sz val="11"/>
        <color theme="1"/>
        <rFont val="Calibri"/>
        <family val="2"/>
      </rPr>
      <t>• ID or unit number</t>
    </r>
    <r>
      <rPr>
        <sz val="11"/>
        <color theme="1"/>
        <rFont val="Calibri"/>
        <family val="2"/>
      </rPr>
      <t xml:space="preserve">: Enter the ID number of each item (such as the serial number, VIN, or unit number).
</t>
    </r>
    <r>
      <rPr>
        <b/>
        <sz val="11"/>
        <color theme="1"/>
        <rFont val="Calibri"/>
        <family val="2"/>
      </rPr>
      <t>• Date of purchase</t>
    </r>
    <r>
      <rPr>
        <sz val="11"/>
        <color theme="1"/>
        <rFont val="Calibri"/>
        <family val="2"/>
      </rPr>
      <t xml:space="preserve">: Enter the date you purchased the item.
</t>
    </r>
    <r>
      <rPr>
        <b/>
        <sz val="11"/>
        <color theme="1"/>
        <rFont val="Calibri"/>
        <family val="2"/>
      </rPr>
      <t>• Purchase price</t>
    </r>
    <r>
      <rPr>
        <sz val="11"/>
        <color theme="1"/>
        <rFont val="Calibri"/>
        <family val="2"/>
      </rPr>
      <t xml:space="preserve">: Enter the purchase price of the item.
</t>
    </r>
    <r>
      <rPr>
        <b/>
        <sz val="11"/>
        <color theme="1"/>
        <rFont val="Calibri"/>
        <family val="2"/>
      </rPr>
      <t>• Tax year (or month)</t>
    </r>
    <r>
      <rPr>
        <sz val="11"/>
        <color theme="1"/>
        <rFont val="Calibri"/>
        <family val="2"/>
      </rPr>
      <t xml:space="preserve">: For items taxed under the 1/3 formula, enter the year you are paying PST for (year 1, 2 or 3). A tax year is the one-year period from the first entry date in B.C. For items taxed under the 1/36 formula (oil and gas industry only), enter the month you are paying PST for (1 to 36). A tax month is the period from the day of first entry to the day before the same calendar date of the following month. For example, if the item first enters B.C. on April 2, the tax month covers April 2 to May 1.
</t>
    </r>
    <r>
      <rPr>
        <b/>
        <sz val="11"/>
        <color theme="1"/>
        <rFont val="Calibri"/>
        <family val="2"/>
      </rPr>
      <t>• Taxable value from year 1 (or month 1) entry</t>
    </r>
    <r>
      <rPr>
        <sz val="11"/>
        <color theme="1"/>
        <rFont val="Calibri"/>
        <family val="2"/>
      </rPr>
      <t xml:space="preserve">: For subsequent entries for the same item (e.g., year 2 or 3), enter the taxable value determined for year 1 (or month 1). Depreciation is only applicable to the first entry.
</t>
    </r>
    <r>
      <rPr>
        <b/>
        <sz val="11"/>
        <color theme="1"/>
        <rFont val="Calibri"/>
        <family val="2"/>
      </rPr>
      <t>• Date of entry into B.C.</t>
    </r>
    <r>
      <rPr>
        <sz val="11"/>
        <color theme="1"/>
        <rFont val="Calibri"/>
        <family val="2"/>
      </rPr>
      <t xml:space="preserve">: For each item, record the first date of entry for the current period. If the item has been in B.C. for a continuous period which extends past the end of the prior period, enter the first day of the new period.
</t>
    </r>
    <r>
      <rPr>
        <b/>
        <sz val="11"/>
        <color theme="1"/>
        <rFont val="Calibri"/>
        <family val="2"/>
      </rPr>
      <t>• 6th day in B.C.</t>
    </r>
    <r>
      <rPr>
        <sz val="11"/>
        <color theme="1"/>
        <rFont val="Calibri"/>
        <family val="2"/>
      </rPr>
      <t xml:space="preserve">: Enter the date of the 6th day the item is in B.C. during the current period. A partial day is considered a full day.
</t>
    </r>
    <r>
      <rPr>
        <b/>
        <sz val="11"/>
        <color theme="1"/>
        <rFont val="Calibri"/>
        <family val="2"/>
      </rPr>
      <t>• Class of item (or ZEV)</t>
    </r>
    <r>
      <rPr>
        <sz val="11"/>
        <color theme="1"/>
        <rFont val="Calibri"/>
        <family val="2"/>
      </rPr>
      <t xml:space="preserve">: Use the drop-down list to select the class of item or ZEV. If the item is a vehicle, vessel, or aircraft, you must indicate whether you purchased it at a private sale. Depreciation and tax are calculated at different rates depending on the class of item.
</t>
    </r>
    <r>
      <rPr>
        <b/>
        <sz val="11"/>
        <color theme="1"/>
        <rFont val="Calibri"/>
        <family val="2"/>
      </rPr>
      <t>• B.C. tax previously paid</t>
    </r>
    <r>
      <rPr>
        <sz val="11"/>
        <color theme="1"/>
        <rFont val="Calibri"/>
        <family val="2"/>
      </rPr>
      <t xml:space="preserve">: Enter the B.C. tax you previously paid on this item. This </t>
    </r>
    <r>
      <rPr>
        <b/>
        <sz val="11"/>
        <color theme="1"/>
        <rFont val="Calibri"/>
        <family val="2"/>
      </rPr>
      <t>does not</t>
    </r>
    <r>
      <rPr>
        <sz val="11"/>
        <color theme="1"/>
        <rFont val="Calibri"/>
        <family val="2"/>
      </rPr>
      <t xml:space="preserve"> include PST paid under the 1/3 or 1/36 formula. B.C. tax previously paid includes:
   • PST under the Provincial Sales Tax Act (other than under the 1/3 or 1/36 formula),
   • PST under the Social Service Tax Act,
   • Tax on Designated Property (TDP) (under the Consumption Tax Rebate and Transition Act)</t>
    </r>
    <r>
      <rPr>
        <sz val="11"/>
        <rFont val="Calibri"/>
        <family val="2"/>
      </rPr>
      <t>, and</t>
    </r>
    <r>
      <rPr>
        <sz val="11"/>
        <color theme="1"/>
        <rFont val="Calibri"/>
        <family val="2"/>
      </rPr>
      <t xml:space="preserve">
   • a provincial portion of the former B.C. Harmonized Sales Tax (HST)
Any "B.C. tax previously paid" is not eligible if you have claimed or are entitled to claim a refund, credit or rebate (including input tax credits).
</t>
    </r>
    <r>
      <rPr>
        <b/>
        <sz val="11"/>
        <rFont val="Calibri"/>
        <family val="2"/>
      </rPr>
      <t>• Other sales tax</t>
    </r>
    <r>
      <rPr>
        <sz val="11"/>
        <rFont val="Calibri"/>
        <family val="2"/>
      </rPr>
      <t xml:space="preserve">: Enter other sales tax you have paid on this item. This </t>
    </r>
    <r>
      <rPr>
        <b/>
        <sz val="11"/>
        <rFont val="Calibri"/>
        <family val="2"/>
      </rPr>
      <t>does not</t>
    </r>
    <r>
      <rPr>
        <sz val="11"/>
        <rFont val="Calibri"/>
        <family val="2"/>
      </rPr>
      <t xml:space="preserve"> include GST or the federal portion of the HST. In addition to sales tax and the provincial portion of the HST in other provinces, other sales tax includes some of the B.C. taxes also found under "B.C. tax previously paid." Other sales tax includes:
   • PST under the Social Service Tax Act,
   • TDP,
   • a provincial portion of the HST in any province, including B.C., and</t>
    </r>
    <r>
      <rPr>
        <sz val="11"/>
        <color theme="1"/>
        <rFont val="Calibri"/>
        <family val="2"/>
      </rPr>
      <t xml:space="preserve">
   • sales tax of another province.
Any "other sales tax" is not eligible if you have claimed or are entitled to claim a refund, credit or rebate (including input tax credits). 
</t>
    </r>
    <r>
      <rPr>
        <b/>
        <sz val="11"/>
        <color theme="1"/>
        <rFont val="Calibri"/>
        <family val="2"/>
      </rPr>
      <t>• Total 1/3 (or 1/36) formula tax previously payable on item</t>
    </r>
    <r>
      <rPr>
        <sz val="11"/>
        <color theme="1"/>
        <rFont val="Calibri"/>
        <family val="2"/>
      </rPr>
      <t>: For each item, enter the total PST payable using the 1/3 or 1/36 formula for previous tax years or months, if applicable. Entering this amount ensures the tax payable does not exceed the maximum tax payable.</t>
    </r>
  </si>
  <si>
    <r>
      <t xml:space="preserve">Date of Purchase </t>
    </r>
    <r>
      <rPr>
        <b/>
        <sz val="8"/>
        <color indexed="8"/>
        <rFont val="Calibri"/>
        <family val="2"/>
      </rPr>
      <t>(yyyy/mm/dd)</t>
    </r>
  </si>
  <si>
    <r>
      <t xml:space="preserve">Date of Entry
into B.C.
</t>
    </r>
    <r>
      <rPr>
        <b/>
        <sz val="8"/>
        <color indexed="8"/>
        <rFont val="Calibri"/>
        <family val="2"/>
      </rPr>
      <t>(yyyy/mm/dd)</t>
    </r>
  </si>
  <si>
    <r>
      <t xml:space="preserve">6th Day in B.C. </t>
    </r>
    <r>
      <rPr>
        <b/>
        <sz val="8"/>
        <color indexed="8"/>
        <rFont val="Calibri"/>
        <family val="2"/>
      </rPr>
      <t>(yyyy/mm/dd)</t>
    </r>
  </si>
  <si>
    <r>
      <t xml:space="preserve">Date of Entry into B.C.
</t>
    </r>
    <r>
      <rPr>
        <b/>
        <sz val="8"/>
        <color indexed="8"/>
        <rFont val="Calibri"/>
        <family val="2"/>
      </rPr>
      <t>(yyyy/mm/dd)</t>
    </r>
  </si>
  <si>
    <t>• Use this worksheet if you require more space or assistance in your calculations when completing a Temporary Use Remittance Return (FIN 402)</t>
  </si>
  <si>
    <t>• For more information, see:</t>
  </si>
  <si>
    <t>Temporary Use Remittance Return (FIN 402)</t>
  </si>
  <si>
    <t>Bulletin PST 307, Goods Brought into B.C. for Temporary Use</t>
  </si>
  <si>
    <r>
      <t xml:space="preserve">This worksheet may be used to calculate tax payable under the temporary use 1/3 formula on vehicles (other than zero-emission vehicles acquired after February 22, 2022; see the One-third Formula ZEV worksheet) and vehicle-mounted equipment, and other equipment, furnishings, and affixed machinery used temporarily in B.C. Attach a copy of the completed worksheet to a Temporary Use Remittance Return (FIN 402), and ensure all identification information in Part A is completed when remitting with your payment. When you submit your FIN 402, you must also include copies of invoices or receipts for any items purchased for $1,000 or more. For additional instructions on calculating the temporary use 1/3 tax payable, see pages 1 and 2 of the FIN 402, Temporary Use Remittance Return. </t>
    </r>
    <r>
      <rPr>
        <b/>
        <sz val="10"/>
        <rFont val="Calibri"/>
        <family val="2"/>
      </rPr>
      <t>Note:</t>
    </r>
    <r>
      <rPr>
        <sz val="10"/>
        <rFont val="Calibri"/>
        <family val="2"/>
      </rPr>
      <t xml:space="preserve"> the shaded fields are autopopulated and should not be overwritten.</t>
    </r>
  </si>
  <si>
    <r>
      <t xml:space="preserve">This worksheet may be used to calculate tax payable under the temporary use 1/3 formula on zero-emission vehicles (ZEVs) acquired after February 22, 2022 and used temporarily in B.C. Attach a copy of the completed worksheet to a Temporary Use Remittance Return (FIN 402), and ensure all identification information in Part A is completed when remitting with your payment. When you submit your FIN 402, you must also include copies of invoices or receipts for any items purchased for $1,000 or more. For additional instructions on calculating the temporary use 1/3 tax payable, see pages 1 and 2 of the FIN 402, Temporary Use Remittance Return. </t>
    </r>
    <r>
      <rPr>
        <b/>
        <sz val="10"/>
        <color indexed="8"/>
        <rFont val="Calibri"/>
        <family val="2"/>
      </rPr>
      <t>Note:</t>
    </r>
    <r>
      <rPr>
        <sz val="10"/>
        <rFont val="Calibri"/>
        <family val="2"/>
      </rPr>
      <t xml:space="preserve"> the shaded fields are autopopulated and should not be overwritten.</t>
    </r>
  </si>
  <si>
    <r>
      <t xml:space="preserve">This worksheet may be used to calculate tax payable under the temporary use 1/36 formula on qualifying equipment temporarily used in B.C. Attach a copy of the completed worksheet to a Temporary Use Remittance Return (FIN 402), and ensure all identification information in Part A is completed when remitting with your payment. When you submit your FIN 402, you must also include copies of invoices or receipts for any items purchased for $1,000 or more. For additional instructions on calculating the temporary use 1/36 tax payable, see pages 1 and 2 of the FIN 402, Temporary Use Remittance Return. </t>
    </r>
    <r>
      <rPr>
        <b/>
        <sz val="10"/>
        <color indexed="8"/>
        <rFont val="Calibri"/>
        <family val="2"/>
      </rPr>
      <t>Note:</t>
    </r>
    <r>
      <rPr>
        <sz val="10"/>
        <color indexed="8"/>
        <rFont val="Calibri"/>
        <family val="2"/>
      </rPr>
      <t xml:space="preserve"> the shaded fields are autopopulated and should not be overwritten.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</si>
</sst>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yyyy\/mm\/dd"/>
    <numFmt numFmtId="166" formatCode="#,##0.00;&quot;0.00&quot;;0.00"/>
    <numFmt numFmtId="167" formatCode="0.0000%"/>
  </numFmts>
  <fonts count="49" x14ac:knownFonts="1">
    <font>
      <sz val="11"/>
      <color theme="1"/>
      <name val="Calibri"/>
      <family val="2"/>
      <scheme val="minor"/>
    </font>
    <font>
      <sz val="11"/>
      <color indexed="8"/>
      <name val="Calibri"/>
      <family val="2"/>
    </font>
    <font>
      <b/>
      <sz val="11"/>
      <color indexed="8"/>
      <name val="Calibri"/>
      <family val="2"/>
    </font>
    <font>
      <b/>
      <u/>
      <sz val="11"/>
      <color indexed="8"/>
      <name val="Calibri"/>
      <family val="2"/>
    </font>
    <font>
      <b/>
      <sz val="8"/>
      <color indexed="8"/>
      <name val="Calibri"/>
      <family val="2"/>
    </font>
    <font>
      <b/>
      <sz val="11"/>
      <name val="Calibri"/>
      <family val="2"/>
    </font>
    <font>
      <sz val="10"/>
      <name val="Calibri"/>
      <family val="2"/>
    </font>
    <font>
      <b/>
      <sz val="8"/>
      <name val="Calibri"/>
      <family val="2"/>
    </font>
    <font>
      <b/>
      <sz val="14"/>
      <name val="Calibri"/>
      <family val="2"/>
    </font>
    <font>
      <b/>
      <sz val="10"/>
      <color indexed="8"/>
      <name val="Calibri"/>
      <family val="2"/>
    </font>
    <font>
      <b/>
      <vertAlign val="superscript"/>
      <sz val="10"/>
      <color indexed="8"/>
      <name val="Calibri"/>
      <family val="2"/>
    </font>
    <font>
      <b/>
      <vertAlign val="superscript"/>
      <sz val="11"/>
      <color indexed="8"/>
      <name val="Calibri"/>
      <family val="2"/>
    </font>
    <font>
      <b/>
      <vertAlign val="superscript"/>
      <sz val="11"/>
      <name val="Calibri"/>
      <family val="2"/>
    </font>
    <font>
      <sz val="8"/>
      <name val="Calibri"/>
      <family val="2"/>
    </font>
    <font>
      <b/>
      <vertAlign val="superscript"/>
      <sz val="8"/>
      <name val="Calibri"/>
      <family val="2"/>
    </font>
    <font>
      <b/>
      <vertAlign val="superscript"/>
      <sz val="14"/>
      <color indexed="8"/>
      <name val="Calibri"/>
      <family val="2"/>
    </font>
    <font>
      <sz val="8"/>
      <name val="Calibri"/>
      <family val="2"/>
    </font>
    <font>
      <b/>
      <sz val="8"/>
      <color indexed="10"/>
      <name val="Calibri"/>
      <family val="2"/>
    </font>
    <font>
      <b/>
      <sz val="11"/>
      <color indexed="10"/>
      <name val="Calibri"/>
      <family val="2"/>
    </font>
    <font>
      <b/>
      <vertAlign val="superscript"/>
      <sz val="8"/>
      <color indexed="8"/>
      <name val="Calibri"/>
      <family val="2"/>
    </font>
    <font>
      <b/>
      <sz val="10"/>
      <name val="Calibri"/>
      <family val="2"/>
    </font>
    <font>
      <sz val="10"/>
      <color indexed="8"/>
      <name val="Calibri"/>
      <family val="2"/>
    </font>
    <font>
      <sz val="11"/>
      <color theme="1"/>
      <name val="Calibri"/>
      <family val="2"/>
      <scheme val="minor"/>
    </font>
    <font>
      <b/>
      <sz val="11"/>
      <color theme="1"/>
      <name val="Calibri"/>
      <family val="2"/>
      <scheme val="minor"/>
    </font>
    <font>
      <sz val="11"/>
      <color rgb="FFFF0000"/>
      <name val="Calibri"/>
      <family val="2"/>
      <scheme val="minor"/>
    </font>
    <font>
      <b/>
      <sz val="10"/>
      <color theme="1"/>
      <name val="Calibri"/>
      <family val="2"/>
      <scheme val="minor"/>
    </font>
    <font>
      <b/>
      <sz val="14"/>
      <color theme="1"/>
      <name val="Calibri"/>
      <family val="2"/>
      <scheme val="minor"/>
    </font>
    <font>
      <sz val="10"/>
      <color theme="1"/>
      <name val="Calibri"/>
      <family val="2"/>
      <scheme val="minor"/>
    </font>
    <font>
      <b/>
      <sz val="11"/>
      <color theme="1"/>
      <name val="Calibri"/>
      <family val="2"/>
    </font>
    <font>
      <b/>
      <sz val="10"/>
      <name val="Calibri"/>
      <family val="2"/>
      <scheme val="minor"/>
    </font>
    <font>
      <sz val="10"/>
      <color rgb="FFFF0000"/>
      <name val="Calibri"/>
      <family val="2"/>
      <scheme val="minor"/>
    </font>
    <font>
      <sz val="11"/>
      <name val="Calibri"/>
      <family val="2"/>
      <scheme val="minor"/>
    </font>
    <font>
      <b/>
      <sz val="14"/>
      <name val="Calibri"/>
      <family val="2"/>
      <scheme val="minor"/>
    </font>
    <font>
      <b/>
      <sz val="8"/>
      <color theme="1"/>
      <name val="Calibri"/>
      <family val="2"/>
      <scheme val="minor"/>
    </font>
    <font>
      <b/>
      <sz val="8"/>
      <color rgb="FF000000"/>
      <name val="Calibri"/>
      <family val="2"/>
    </font>
    <font>
      <b/>
      <vertAlign val="superscript"/>
      <sz val="8"/>
      <color rgb="FF000000"/>
      <name val="Calibri"/>
      <family val="2"/>
    </font>
    <font>
      <b/>
      <sz val="8"/>
      <color rgb="FFFF0000"/>
      <name val="Calibri"/>
      <family val="2"/>
      <scheme val="minor"/>
    </font>
    <font>
      <b/>
      <vertAlign val="superscript"/>
      <sz val="10"/>
      <color theme="1"/>
      <name val="Calibri"/>
      <family val="2"/>
      <scheme val="minor"/>
    </font>
    <font>
      <b/>
      <vertAlign val="superscript"/>
      <sz val="11"/>
      <color theme="1"/>
      <name val="Calibri"/>
      <family val="2"/>
      <scheme val="minor"/>
    </font>
    <font>
      <b/>
      <vertAlign val="superscript"/>
      <sz val="8"/>
      <color theme="1"/>
      <name val="Calibri"/>
      <family val="2"/>
      <scheme val="minor"/>
    </font>
    <font>
      <b/>
      <vertAlign val="superscript"/>
      <sz val="14"/>
      <color theme="1"/>
      <name val="Calibri"/>
      <family val="2"/>
      <scheme val="minor"/>
    </font>
    <font>
      <b/>
      <vertAlign val="superscript"/>
      <sz val="14"/>
      <name val="Calibri"/>
      <family val="2"/>
      <scheme val="minor"/>
    </font>
    <font>
      <sz val="11"/>
      <color theme="1"/>
      <name val="Calibri"/>
      <family val="2"/>
    </font>
    <font>
      <b/>
      <sz val="11"/>
      <name val="Calibri"/>
      <family val="2"/>
      <scheme val="minor"/>
    </font>
    <font>
      <u/>
      <sz val="11"/>
      <color theme="10"/>
      <name val="Calibri"/>
      <family val="2"/>
      <scheme val="minor"/>
    </font>
    <font>
      <b/>
      <sz val="14"/>
      <color rgb="FF000000"/>
      <name val="Calibri"/>
      <family val="2"/>
    </font>
    <font>
      <u/>
      <sz val="11"/>
      <color rgb="FF0563C1"/>
      <name val="Calibri"/>
      <family val="2"/>
    </font>
    <font>
      <b/>
      <u/>
      <sz val="11"/>
      <color theme="10"/>
      <name val="Calibri"/>
      <family val="2"/>
      <scheme val="minor"/>
    </font>
    <font>
      <sz val="11"/>
      <name val="Calibri"/>
      <family val="2"/>
    </font>
  </fonts>
  <fills count="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rgb="FFD9E1F2"/>
        <bgColor rgb="FF000000"/>
      </patternFill>
    </fill>
  </fills>
  <borders count="5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s>
  <cellStyleXfs count="4">
    <xf numFmtId="0" fontId="0" fillId="0" borderId="0"/>
    <xf numFmtId="164" fontId="22" fillId="0" borderId="0" applyFont="0" applyFill="0" applyBorder="0" applyAlignment="0" applyProtection="0"/>
    <xf numFmtId="9" fontId="22" fillId="0" borderId="0" applyFont="0" applyFill="0" applyBorder="0" applyAlignment="0" applyProtection="0"/>
    <xf numFmtId="0" fontId="44" fillId="0" borderId="0" applyNumberFormat="0" applyFill="0" applyBorder="0" applyAlignment="0" applyProtection="0"/>
  </cellStyleXfs>
  <cellXfs count="245">
    <xf numFmtId="0" fontId="0" fillId="0" borderId="0" xfId="0"/>
    <xf numFmtId="0" fontId="0" fillId="0" borderId="0" xfId="0" applyAlignment="1">
      <alignment wrapText="1"/>
    </xf>
    <xf numFmtId="0" fontId="0" fillId="0" borderId="0" xfId="0" applyAlignment="1">
      <alignment horizontal="center" wrapText="1"/>
    </xf>
    <xf numFmtId="0" fontId="25" fillId="2" borderId="1"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6" fillId="0" borderId="0" xfId="0" applyFont="1" applyAlignment="1">
      <alignment horizontal="left" vertical="center" wrapText="1"/>
    </xf>
    <xf numFmtId="0" fontId="25" fillId="2" borderId="3" xfId="0" applyFont="1" applyFill="1" applyBorder="1" applyAlignment="1">
      <alignment horizontal="center" vertical="center" wrapText="1"/>
    </xf>
    <xf numFmtId="0" fontId="0" fillId="2" borderId="4" xfId="0" applyFill="1" applyBorder="1" applyAlignment="1">
      <alignment wrapText="1"/>
    </xf>
    <xf numFmtId="0" fontId="0" fillId="2" borderId="5" xfId="0" applyFill="1" applyBorder="1" applyAlignment="1">
      <alignment wrapText="1"/>
    </xf>
    <xf numFmtId="0" fontId="0" fillId="2" borderId="4" xfId="0" applyFill="1" applyBorder="1" applyAlignment="1">
      <alignment horizontal="center" wrapText="1"/>
    </xf>
    <xf numFmtId="0" fontId="0" fillId="0" borderId="6" xfId="0" applyBorder="1" applyAlignment="1" applyProtection="1">
      <alignment horizontal="center" wrapText="1"/>
      <protection locked="0"/>
    </xf>
    <xf numFmtId="0" fontId="0" fillId="0" borderId="7" xfId="0" applyBorder="1" applyAlignment="1" applyProtection="1">
      <alignment horizontal="center" wrapText="1"/>
      <protection locked="0"/>
    </xf>
    <xf numFmtId="0" fontId="0" fillId="0" borderId="8" xfId="0" applyBorder="1" applyAlignment="1" applyProtection="1">
      <alignment horizontal="center" wrapText="1"/>
      <protection locked="0"/>
    </xf>
    <xf numFmtId="0" fontId="0" fillId="0" borderId="9" xfId="0" applyBorder="1" applyAlignment="1" applyProtection="1">
      <alignment horizontal="center" wrapText="1"/>
      <protection locked="0"/>
    </xf>
    <xf numFmtId="0" fontId="0" fillId="0" borderId="10" xfId="0" applyBorder="1" applyAlignment="1" applyProtection="1">
      <alignment horizontal="center" wrapText="1"/>
      <protection locked="0"/>
    </xf>
    <xf numFmtId="0" fontId="0" fillId="0" borderId="11" xfId="0" applyBorder="1" applyAlignment="1" applyProtection="1">
      <alignment horizontal="center" wrapText="1"/>
      <protection locked="0"/>
    </xf>
    <xf numFmtId="0" fontId="0" fillId="0" borderId="9" xfId="0" applyBorder="1" applyAlignment="1" applyProtection="1">
      <alignment horizontal="center"/>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27" fillId="0" borderId="12" xfId="0" applyFont="1" applyBorder="1" applyAlignment="1">
      <alignment vertical="center" wrapText="1"/>
    </xf>
    <xf numFmtId="0" fontId="0" fillId="0" borderId="13" xfId="0" applyBorder="1" applyAlignment="1" applyProtection="1">
      <alignment horizontal="center" wrapText="1"/>
      <protection locked="0"/>
    </xf>
    <xf numFmtId="0" fontId="0" fillId="0" borderId="14" xfId="0" applyBorder="1" applyAlignment="1" applyProtection="1">
      <alignment horizontal="center" wrapText="1"/>
      <protection locked="0"/>
    </xf>
    <xf numFmtId="0" fontId="0" fillId="0" borderId="15" xfId="0" applyBorder="1" applyAlignment="1" applyProtection="1">
      <alignment horizontal="center" wrapText="1"/>
      <protection locked="0"/>
    </xf>
    <xf numFmtId="0" fontId="23" fillId="2" borderId="4" xfId="0" applyFont="1" applyFill="1" applyBorder="1" applyAlignment="1">
      <alignment horizontal="center" vertical="center" wrapText="1"/>
    </xf>
    <xf numFmtId="164" fontId="23" fillId="2" borderId="4" xfId="1" applyFont="1" applyFill="1" applyBorder="1" applyAlignment="1" applyProtection="1">
      <alignment horizontal="right" vertical="center" wrapText="1"/>
    </xf>
    <xf numFmtId="0" fontId="0" fillId="2" borderId="16" xfId="0" applyFill="1" applyBorder="1" applyAlignment="1">
      <alignment wrapText="1"/>
    </xf>
    <xf numFmtId="0" fontId="0" fillId="0" borderId="13" xfId="0" applyBorder="1" applyAlignment="1" applyProtection="1">
      <alignment horizontal="center"/>
      <protection locked="0"/>
    </xf>
    <xf numFmtId="0" fontId="0" fillId="0" borderId="14" xfId="0" applyBorder="1" applyAlignment="1" applyProtection="1">
      <alignment horizontal="center"/>
      <protection locked="0"/>
    </xf>
    <xf numFmtId="0" fontId="0" fillId="0" borderId="15" xfId="0" applyBorder="1" applyAlignment="1" applyProtection="1">
      <alignment horizontal="center"/>
      <protection locked="0"/>
    </xf>
    <xf numFmtId="0" fontId="0" fillId="2" borderId="2" xfId="0" applyFill="1" applyBorder="1"/>
    <xf numFmtId="0" fontId="23" fillId="2" borderId="2" xfId="0" applyFont="1" applyFill="1" applyBorder="1" applyAlignment="1">
      <alignment horizontal="center" vertical="center"/>
    </xf>
    <xf numFmtId="165" fontId="0" fillId="0" borderId="7" xfId="0" applyNumberFormat="1" applyBorder="1" applyAlignment="1" applyProtection="1">
      <alignment horizontal="center" wrapText="1"/>
      <protection locked="0"/>
    </xf>
    <xf numFmtId="165" fontId="0" fillId="0" borderId="10" xfId="0" applyNumberFormat="1" applyBorder="1" applyAlignment="1" applyProtection="1">
      <alignment horizontal="center" wrapText="1"/>
      <protection locked="0"/>
    </xf>
    <xf numFmtId="165" fontId="0" fillId="0" borderId="14" xfId="0" applyNumberFormat="1" applyBorder="1" applyAlignment="1" applyProtection="1">
      <alignment horizontal="center" wrapText="1"/>
      <protection locked="0"/>
    </xf>
    <xf numFmtId="165" fontId="0" fillId="0" borderId="10" xfId="0" applyNumberFormat="1" applyBorder="1" applyAlignment="1" applyProtection="1">
      <alignment horizontal="center"/>
      <protection locked="0"/>
    </xf>
    <xf numFmtId="165" fontId="0" fillId="0" borderId="14" xfId="0" applyNumberFormat="1" applyBorder="1" applyAlignment="1" applyProtection="1">
      <alignment horizontal="center"/>
      <protection locked="0"/>
    </xf>
    <xf numFmtId="0" fontId="0" fillId="2" borderId="1" xfId="0" applyFill="1" applyBorder="1"/>
    <xf numFmtId="0" fontId="0" fillId="2" borderId="3" xfId="0" applyFill="1" applyBorder="1"/>
    <xf numFmtId="0" fontId="0" fillId="0" borderId="0" xfId="0" applyAlignment="1">
      <alignment vertical="center"/>
    </xf>
    <xf numFmtId="0" fontId="25" fillId="2" borderId="17" xfId="0" applyFont="1" applyFill="1" applyBorder="1" applyAlignment="1">
      <alignment horizontal="center" vertical="center" wrapText="1"/>
    </xf>
    <xf numFmtId="164" fontId="23" fillId="2" borderId="18" xfId="1" applyFont="1" applyFill="1" applyBorder="1" applyAlignment="1" applyProtection="1">
      <alignment horizontal="right" vertical="center" wrapText="1"/>
    </xf>
    <xf numFmtId="4" fontId="0" fillId="0" borderId="7" xfId="0" applyNumberFormat="1" applyBorder="1" applyAlignment="1" applyProtection="1">
      <alignment horizontal="center" wrapText="1"/>
      <protection locked="0"/>
    </xf>
    <xf numFmtId="4" fontId="0" fillId="0" borderId="10" xfId="0" applyNumberFormat="1" applyBorder="1" applyAlignment="1" applyProtection="1">
      <alignment horizontal="center" wrapText="1"/>
      <protection locked="0"/>
    </xf>
    <xf numFmtId="4" fontId="0" fillId="0" borderId="14" xfId="0" applyNumberFormat="1" applyBorder="1" applyAlignment="1" applyProtection="1">
      <alignment horizontal="center" wrapText="1"/>
      <protection locked="0"/>
    </xf>
    <xf numFmtId="0" fontId="23" fillId="0" borderId="0" xfId="0" applyFont="1" applyAlignment="1">
      <alignment vertical="top" wrapText="1"/>
    </xf>
    <xf numFmtId="4" fontId="0" fillId="0" borderId="8" xfId="0" applyNumberFormat="1" applyBorder="1" applyAlignment="1" applyProtection="1">
      <alignment horizontal="center" wrapText="1"/>
      <protection locked="0"/>
    </xf>
    <xf numFmtId="4" fontId="0" fillId="0" borderId="11" xfId="0" applyNumberFormat="1" applyBorder="1" applyAlignment="1" applyProtection="1">
      <alignment horizontal="center" wrapText="1"/>
      <protection locked="0"/>
    </xf>
    <xf numFmtId="4" fontId="0" fillId="0" borderId="15" xfId="0" applyNumberFormat="1" applyBorder="1" applyAlignment="1" applyProtection="1">
      <alignment horizontal="center" wrapText="1"/>
      <protection locked="0"/>
    </xf>
    <xf numFmtId="4" fontId="0" fillId="0" borderId="10" xfId="0" applyNumberFormat="1" applyBorder="1" applyAlignment="1" applyProtection="1">
      <alignment horizontal="center"/>
      <protection locked="0"/>
    </xf>
    <xf numFmtId="4" fontId="0" fillId="0" borderId="14" xfId="0" applyNumberFormat="1" applyBorder="1" applyAlignment="1" applyProtection="1">
      <alignment horizontal="center"/>
      <protection locked="0"/>
    </xf>
    <xf numFmtId="4" fontId="0" fillId="0" borderId="11" xfId="0" applyNumberFormat="1" applyBorder="1" applyAlignment="1" applyProtection="1">
      <alignment horizontal="center"/>
      <protection locked="0"/>
    </xf>
    <xf numFmtId="4" fontId="0" fillId="0" borderId="15" xfId="0" applyNumberFormat="1" applyBorder="1" applyAlignment="1" applyProtection="1">
      <alignment horizontal="center"/>
      <protection locked="0"/>
    </xf>
    <xf numFmtId="164" fontId="23" fillId="2" borderId="17" xfId="1" applyFont="1" applyFill="1" applyBorder="1" applyAlignment="1" applyProtection="1">
      <alignment horizontal="right" vertical="center" wrapText="1"/>
    </xf>
    <xf numFmtId="0" fontId="24" fillId="0" borderId="0" xfId="0" applyFont="1" applyAlignment="1">
      <alignment wrapText="1"/>
    </xf>
    <xf numFmtId="0" fontId="29" fillId="2" borderId="19" xfId="0" applyFont="1" applyFill="1" applyBorder="1" applyAlignment="1">
      <alignment horizontal="center" vertical="center" wrapText="1"/>
    </xf>
    <xf numFmtId="0" fontId="30" fillId="0" borderId="12" xfId="0" applyFont="1" applyBorder="1" applyAlignment="1">
      <alignment vertical="center" wrapText="1"/>
    </xf>
    <xf numFmtId="0" fontId="0" fillId="0" borderId="10" xfId="0" applyBorder="1" applyAlignment="1" applyProtection="1">
      <alignment horizontal="center" vertical="center" wrapText="1"/>
      <protection locked="0"/>
    </xf>
    <xf numFmtId="165" fontId="0" fillId="0" borderId="10" xfId="0" applyNumberFormat="1" applyBorder="1" applyAlignment="1" applyProtection="1">
      <alignment horizontal="center" vertical="center" wrapText="1"/>
      <protection locked="0"/>
    </xf>
    <xf numFmtId="4" fontId="0" fillId="0" borderId="10" xfId="0" applyNumberFormat="1"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xf>
    <xf numFmtId="4" fontId="0" fillId="0" borderId="11" xfId="0" applyNumberFormat="1" applyBorder="1" applyAlignment="1" applyProtection="1">
      <alignment horizontal="center" vertical="center" wrapText="1"/>
      <protection locked="0"/>
    </xf>
    <xf numFmtId="4" fontId="0" fillId="0" borderId="7" xfId="0" applyNumberFormat="1" applyBorder="1" applyAlignment="1" applyProtection="1">
      <alignment horizontal="center" vertical="center" wrapText="1"/>
      <protection locked="0"/>
    </xf>
    <xf numFmtId="0" fontId="31" fillId="0" borderId="0" xfId="0" applyFont="1" applyAlignment="1">
      <alignment wrapText="1"/>
    </xf>
    <xf numFmtId="0" fontId="30" fillId="0" borderId="0" xfId="0" applyFont="1" applyAlignment="1">
      <alignment vertical="center" wrapText="1"/>
    </xf>
    <xf numFmtId="0" fontId="27" fillId="0" borderId="0" xfId="0" applyFont="1" applyAlignment="1">
      <alignment vertical="center" wrapText="1"/>
    </xf>
    <xf numFmtId="164" fontId="23" fillId="2" borderId="2" xfId="1" applyFont="1" applyFill="1" applyBorder="1" applyAlignment="1" applyProtection="1">
      <alignment horizontal="right" vertical="center" wrapText="1"/>
    </xf>
    <xf numFmtId="4" fontId="0" fillId="3" borderId="7" xfId="0" applyNumberFormat="1" applyFill="1" applyBorder="1" applyAlignment="1">
      <alignment horizontal="center" wrapText="1"/>
    </xf>
    <xf numFmtId="4" fontId="23" fillId="3" borderId="20" xfId="0" applyNumberFormat="1" applyFont="1" applyFill="1" applyBorder="1" applyAlignment="1">
      <alignment horizontal="center" vertical="center" wrapText="1"/>
    </xf>
    <xf numFmtId="4" fontId="0" fillId="3" borderId="7" xfId="0" applyNumberFormat="1" applyFill="1" applyBorder="1" applyAlignment="1">
      <alignment horizontal="center" vertical="center" wrapText="1"/>
    </xf>
    <xf numFmtId="4" fontId="0" fillId="3" borderId="21" xfId="0" applyNumberFormat="1" applyFill="1" applyBorder="1" applyAlignment="1">
      <alignment horizontal="center" vertical="center" wrapText="1"/>
    </xf>
    <xf numFmtId="4" fontId="0" fillId="3" borderId="22" xfId="0" applyNumberFormat="1" applyFill="1" applyBorder="1" applyAlignment="1">
      <alignment horizontal="center" wrapText="1"/>
    </xf>
    <xf numFmtId="4" fontId="23" fillId="3" borderId="22" xfId="0" applyNumberFormat="1" applyFont="1" applyFill="1" applyBorder="1" applyAlignment="1">
      <alignment horizontal="center" wrapText="1"/>
    </xf>
    <xf numFmtId="0" fontId="1" fillId="0" borderId="6" xfId="0" applyFont="1" applyBorder="1" applyAlignment="1" applyProtection="1">
      <alignment horizontal="center" wrapText="1"/>
      <protection locked="0"/>
    </xf>
    <xf numFmtId="166" fontId="23" fillId="2" borderId="4" xfId="1" applyNumberFormat="1" applyFont="1" applyFill="1" applyBorder="1" applyAlignment="1" applyProtection="1">
      <alignment horizontal="center" vertical="center" wrapText="1"/>
    </xf>
    <xf numFmtId="164" fontId="23" fillId="2" borderId="23" xfId="1" applyFont="1" applyFill="1" applyBorder="1" applyAlignment="1" applyProtection="1">
      <alignment horizontal="center" vertical="center" wrapText="1"/>
    </xf>
    <xf numFmtId="0" fontId="0" fillId="0" borderId="9" xfId="0" applyBorder="1" applyAlignment="1" applyProtection="1">
      <alignment horizontal="center" vertical="center" wrapText="1"/>
      <protection locked="0"/>
    </xf>
    <xf numFmtId="9" fontId="23" fillId="0" borderId="28" xfId="0" applyNumberFormat="1" applyFont="1" applyBorder="1" applyAlignment="1">
      <alignment horizontal="center" vertical="center" wrapText="1"/>
    </xf>
    <xf numFmtId="9" fontId="23" fillId="0" borderId="24" xfId="0" applyNumberFormat="1" applyFont="1" applyBorder="1" applyAlignment="1">
      <alignment horizontal="center" vertical="center" wrapText="1"/>
    </xf>
    <xf numFmtId="2" fontId="0" fillId="0" borderId="0" xfId="0" applyNumberFormat="1" applyAlignment="1">
      <alignment wrapText="1"/>
    </xf>
    <xf numFmtId="9" fontId="0" fillId="0" borderId="0" xfId="2" applyFont="1" applyAlignment="1">
      <alignment wrapText="1"/>
    </xf>
    <xf numFmtId="10" fontId="0" fillId="0" borderId="0" xfId="2" applyNumberFormat="1" applyFont="1" applyAlignment="1">
      <alignment wrapText="1"/>
    </xf>
    <xf numFmtId="10" fontId="30" fillId="0" borderId="0" xfId="2" applyNumberFormat="1" applyFont="1" applyAlignment="1">
      <alignment vertical="center" wrapText="1"/>
    </xf>
    <xf numFmtId="10" fontId="25" fillId="2" borderId="2" xfId="2" applyNumberFormat="1" applyFont="1" applyFill="1" applyBorder="1" applyAlignment="1" applyProtection="1">
      <alignment horizontal="center" vertical="center" wrapText="1"/>
    </xf>
    <xf numFmtId="167" fontId="0" fillId="3" borderId="7" xfId="2" applyNumberFormat="1" applyFont="1" applyFill="1" applyBorder="1" applyAlignment="1" applyProtection="1">
      <alignment horizontal="center" wrapText="1"/>
    </xf>
    <xf numFmtId="10" fontId="0" fillId="2" borderId="4" xfId="2" applyNumberFormat="1" applyFont="1" applyFill="1" applyBorder="1" applyAlignment="1" applyProtection="1">
      <alignment horizontal="center" wrapText="1"/>
    </xf>
    <xf numFmtId="9" fontId="31" fillId="0" borderId="0" xfId="2" applyFont="1" applyAlignment="1">
      <alignment wrapText="1"/>
    </xf>
    <xf numFmtId="9" fontId="25" fillId="2" borderId="2" xfId="2" applyFont="1" applyFill="1" applyBorder="1" applyAlignment="1" applyProtection="1">
      <alignment horizontal="center" vertical="center" wrapText="1"/>
    </xf>
    <xf numFmtId="9" fontId="0" fillId="3" borderId="7" xfId="2" applyFont="1" applyFill="1" applyBorder="1" applyAlignment="1" applyProtection="1">
      <alignment horizontal="center" wrapText="1"/>
    </xf>
    <xf numFmtId="9" fontId="23" fillId="2" borderId="4" xfId="2" applyFont="1" applyFill="1" applyBorder="1" applyAlignment="1" applyProtection="1">
      <alignment horizontal="right" vertical="center" wrapText="1"/>
    </xf>
    <xf numFmtId="0" fontId="2" fillId="0" borderId="0" xfId="0" applyFont="1" applyAlignment="1">
      <alignment horizontal="left" vertical="center" wrapText="1"/>
    </xf>
    <xf numFmtId="9" fontId="23" fillId="0" borderId="48" xfId="0" applyNumberFormat="1" applyFont="1" applyBorder="1" applyAlignment="1">
      <alignment horizontal="center" vertical="top" wrapText="1"/>
    </xf>
    <xf numFmtId="9" fontId="23" fillId="0" borderId="51" xfId="0" applyNumberFormat="1" applyFont="1" applyBorder="1" applyAlignment="1">
      <alignment horizontal="center" vertical="top" wrapText="1"/>
    </xf>
    <xf numFmtId="0" fontId="23" fillId="0" borderId="0" xfId="0" applyFont="1" applyAlignment="1">
      <alignment horizontal="center" vertical="center" wrapText="1"/>
    </xf>
    <xf numFmtId="9" fontId="23" fillId="0" borderId="53" xfId="0" applyNumberFormat="1" applyFont="1" applyBorder="1" applyAlignment="1">
      <alignment horizontal="center" vertical="center" wrapText="1"/>
    </xf>
    <xf numFmtId="9" fontId="23" fillId="0" borderId="48" xfId="0" applyNumberFormat="1" applyFont="1" applyBorder="1" applyAlignment="1">
      <alignment horizontal="center" vertical="center" wrapText="1"/>
    </xf>
    <xf numFmtId="0" fontId="23" fillId="0" borderId="53" xfId="0" applyFont="1" applyBorder="1" applyAlignment="1">
      <alignment horizontal="center" vertical="center" wrapText="1"/>
    </xf>
    <xf numFmtId="9" fontId="23" fillId="0" borderId="51" xfId="0" applyNumberFormat="1" applyFont="1" applyBorder="1" applyAlignment="1">
      <alignment horizontal="center" vertical="center" wrapText="1"/>
    </xf>
    <xf numFmtId="9" fontId="23" fillId="0" borderId="54" xfId="0" applyNumberFormat="1" applyFont="1" applyBorder="1" applyAlignment="1">
      <alignment horizontal="center" vertical="top" wrapText="1"/>
    </xf>
    <xf numFmtId="0" fontId="23" fillId="0" borderId="21" xfId="0" applyFont="1" applyBorder="1" applyAlignment="1">
      <alignment horizontal="center" vertical="center" wrapText="1"/>
    </xf>
    <xf numFmtId="167" fontId="0" fillId="0" borderId="0" xfId="2" applyNumberFormat="1" applyFont="1"/>
    <xf numFmtId="167" fontId="25" fillId="2" borderId="2" xfId="2" applyNumberFormat="1" applyFont="1" applyFill="1" applyBorder="1" applyAlignment="1" applyProtection="1">
      <alignment horizontal="center" vertical="center" wrapText="1"/>
    </xf>
    <xf numFmtId="167" fontId="0" fillId="3" borderId="7" xfId="2" applyNumberFormat="1" applyFont="1" applyFill="1" applyBorder="1" applyAlignment="1" applyProtection="1">
      <alignment horizontal="center" vertical="center" wrapText="1"/>
    </xf>
    <xf numFmtId="167" fontId="0" fillId="2" borderId="2" xfId="2" applyNumberFormat="1" applyFont="1" applyFill="1" applyBorder="1"/>
    <xf numFmtId="9" fontId="23" fillId="0" borderId="0" xfId="0" applyNumberFormat="1" applyFont="1" applyAlignment="1">
      <alignment horizontal="center" vertical="center" wrapText="1"/>
    </xf>
    <xf numFmtId="9" fontId="25" fillId="2" borderId="2" xfId="2" applyFont="1" applyFill="1" applyBorder="1" applyAlignment="1">
      <alignment horizontal="center" vertical="center" wrapText="1"/>
    </xf>
    <xf numFmtId="167" fontId="0" fillId="0" borderId="0" xfId="2" applyNumberFormat="1" applyFont="1" applyAlignment="1">
      <alignment wrapText="1"/>
    </xf>
    <xf numFmtId="167" fontId="27" fillId="0" borderId="0" xfId="2" applyNumberFormat="1" applyFont="1" applyAlignment="1">
      <alignment vertical="center" wrapText="1"/>
    </xf>
    <xf numFmtId="167" fontId="25" fillId="2" borderId="2" xfId="2" applyNumberFormat="1" applyFont="1" applyFill="1" applyBorder="1" applyAlignment="1">
      <alignment horizontal="center" vertical="center" wrapText="1"/>
    </xf>
    <xf numFmtId="167" fontId="0" fillId="2" borderId="4" xfId="2" applyNumberFormat="1" applyFont="1" applyFill="1" applyBorder="1" applyAlignment="1">
      <alignment horizontal="center" wrapText="1"/>
    </xf>
    <xf numFmtId="9" fontId="0" fillId="3" borderId="21" xfId="2" applyFont="1" applyFill="1" applyBorder="1" applyAlignment="1">
      <alignment horizontal="center" vertical="center" wrapText="1"/>
    </xf>
    <xf numFmtId="9" fontId="23" fillId="0" borderId="50" xfId="0" applyNumberFormat="1" applyFont="1" applyBorder="1" applyAlignment="1">
      <alignment horizontal="center" vertical="center" wrapText="1"/>
    </xf>
    <xf numFmtId="0" fontId="0" fillId="0" borderId="0" xfId="0" applyProtection="1">
      <protection hidden="1"/>
    </xf>
    <xf numFmtId="0" fontId="0" fillId="0" borderId="0" xfId="0" applyAlignment="1" applyProtection="1">
      <alignment wrapText="1"/>
      <protection hidden="1"/>
    </xf>
    <xf numFmtId="9" fontId="23" fillId="2" borderId="4" xfId="2" applyFont="1" applyFill="1" applyBorder="1" applyAlignment="1" applyProtection="1">
      <alignment horizontal="center" vertical="center" wrapText="1"/>
    </xf>
    <xf numFmtId="0" fontId="42" fillId="0" borderId="0" xfId="0" applyFont="1" applyAlignment="1">
      <alignment vertical="center" wrapText="1"/>
    </xf>
    <xf numFmtId="0" fontId="42" fillId="0" borderId="0" xfId="0" applyFont="1" applyAlignment="1">
      <alignment horizontal="left" wrapText="1"/>
    </xf>
    <xf numFmtId="0" fontId="46" fillId="0" borderId="0" xfId="3" applyFont="1" applyFill="1" applyBorder="1" applyAlignment="1" applyProtection="1">
      <alignment horizontal="left" vertical="center"/>
    </xf>
    <xf numFmtId="0" fontId="42" fillId="0" borderId="0" xfId="0" applyFont="1" applyAlignment="1">
      <alignment vertical="top" wrapText="1"/>
    </xf>
    <xf numFmtId="0" fontId="44" fillId="0" borderId="0" xfId="3" applyBorder="1" applyAlignment="1">
      <alignment horizontal="left" vertical="center"/>
    </xf>
    <xf numFmtId="0" fontId="42" fillId="0" borderId="30" xfId="0" applyFont="1" applyBorder="1" applyAlignment="1">
      <alignment horizontal="left" vertical="center" wrapText="1"/>
    </xf>
    <xf numFmtId="0" fontId="42" fillId="0" borderId="31" xfId="0" applyFont="1" applyBorder="1" applyAlignment="1">
      <alignment horizontal="left" vertical="center" wrapText="1"/>
    </xf>
    <xf numFmtId="0" fontId="42" fillId="0" borderId="32" xfId="0" applyFont="1" applyBorder="1" applyAlignment="1">
      <alignment horizontal="left" vertical="center" wrapText="1"/>
    </xf>
    <xf numFmtId="0" fontId="42" fillId="0" borderId="35" xfId="0" applyFont="1" applyBorder="1" applyAlignment="1">
      <alignment horizontal="left" vertical="center" wrapText="1"/>
    </xf>
    <xf numFmtId="0" fontId="42" fillId="0" borderId="0" xfId="0" applyFont="1" applyAlignment="1">
      <alignment horizontal="left" vertical="center" wrapText="1"/>
    </xf>
    <xf numFmtId="0" fontId="42" fillId="0" borderId="36" xfId="0" applyFont="1" applyBorder="1" applyAlignment="1">
      <alignment horizontal="left" vertical="center" wrapText="1"/>
    </xf>
    <xf numFmtId="0" fontId="42" fillId="0" borderId="37" xfId="0" applyFont="1" applyBorder="1" applyAlignment="1">
      <alignment horizontal="left" vertical="center" wrapText="1"/>
    </xf>
    <xf numFmtId="0" fontId="42" fillId="0" borderId="12" xfId="0" applyFont="1" applyBorder="1" applyAlignment="1">
      <alignment horizontal="left" vertical="center" wrapText="1"/>
    </xf>
    <xf numFmtId="0" fontId="42" fillId="0" borderId="38" xfId="0" applyFont="1" applyBorder="1" applyAlignment="1">
      <alignment horizontal="left" vertical="center" wrapText="1"/>
    </xf>
    <xf numFmtId="0" fontId="42" fillId="0" borderId="30" xfId="0" applyFont="1" applyBorder="1" applyAlignment="1">
      <alignment horizontal="left" vertical="center"/>
    </xf>
    <xf numFmtId="0" fontId="42" fillId="0" borderId="31" xfId="0" applyFont="1" applyBorder="1" applyAlignment="1">
      <alignment horizontal="left" vertical="center"/>
    </xf>
    <xf numFmtId="0" fontId="42" fillId="0" borderId="32" xfId="0" applyFont="1" applyBorder="1" applyAlignment="1">
      <alignment horizontal="left" vertical="center"/>
    </xf>
    <xf numFmtId="0" fontId="44" fillId="0" borderId="37" xfId="3" applyBorder="1" applyAlignment="1">
      <alignment horizontal="left" vertical="center"/>
    </xf>
    <xf numFmtId="0" fontId="44" fillId="0" borderId="12" xfId="3" applyBorder="1" applyAlignment="1">
      <alignment horizontal="left" vertical="center"/>
    </xf>
    <xf numFmtId="0" fontId="44" fillId="0" borderId="38" xfId="3" applyBorder="1" applyAlignment="1">
      <alignment horizontal="left" vertical="center"/>
    </xf>
    <xf numFmtId="0" fontId="42" fillId="0" borderId="35" xfId="0" applyFont="1" applyBorder="1" applyAlignment="1">
      <alignment horizontal="left" vertical="center"/>
    </xf>
    <xf numFmtId="0" fontId="42" fillId="0" borderId="0" xfId="0" applyFont="1" applyAlignment="1">
      <alignment horizontal="left" vertical="center"/>
    </xf>
    <xf numFmtId="0" fontId="42" fillId="0" borderId="36" xfId="0" applyFont="1" applyBorder="1" applyAlignment="1">
      <alignment horizontal="left" vertical="center"/>
    </xf>
    <xf numFmtId="0" fontId="44" fillId="0" borderId="35" xfId="3" applyBorder="1" applyAlignment="1">
      <alignment horizontal="left" vertical="center"/>
    </xf>
    <xf numFmtId="0" fontId="44" fillId="0" borderId="0" xfId="3" applyBorder="1" applyAlignment="1">
      <alignment horizontal="left" vertical="center"/>
    </xf>
    <xf numFmtId="0" fontId="44" fillId="0" borderId="36" xfId="3" applyBorder="1" applyAlignment="1">
      <alignment horizontal="left" vertical="center"/>
    </xf>
    <xf numFmtId="0" fontId="47" fillId="4" borderId="40" xfId="3" applyFont="1" applyFill="1" applyBorder="1" applyAlignment="1" applyProtection="1">
      <alignment horizontal="left" vertical="center"/>
    </xf>
    <xf numFmtId="0" fontId="47" fillId="4" borderId="49" xfId="3" applyFont="1" applyFill="1" applyBorder="1" applyAlignment="1" applyProtection="1">
      <alignment horizontal="left" vertical="center"/>
    </xf>
    <xf numFmtId="0" fontId="47" fillId="4" borderId="55" xfId="3" applyFont="1" applyFill="1" applyBorder="1" applyAlignment="1" applyProtection="1">
      <alignment horizontal="left" vertical="center"/>
    </xf>
    <xf numFmtId="0" fontId="45" fillId="0" borderId="0" xfId="0" applyFont="1" applyAlignment="1">
      <alignment horizontal="left" vertical="center"/>
    </xf>
    <xf numFmtId="0" fontId="42" fillId="0" borderId="35" xfId="0" applyFont="1" applyBorder="1" applyAlignment="1">
      <alignment horizontal="left" wrapText="1"/>
    </xf>
    <xf numFmtId="0" fontId="42" fillId="0" borderId="0" xfId="0" applyFont="1" applyAlignment="1">
      <alignment horizontal="left" wrapText="1"/>
    </xf>
    <xf numFmtId="0" fontId="42" fillId="0" borderId="36" xfId="0" applyFont="1" applyBorder="1" applyAlignment="1">
      <alignment horizontal="left" wrapText="1"/>
    </xf>
    <xf numFmtId="0" fontId="42" fillId="0" borderId="37" xfId="0" applyFont="1" applyBorder="1" applyAlignment="1">
      <alignment horizontal="left" wrapText="1"/>
    </xf>
    <xf numFmtId="0" fontId="42" fillId="0" borderId="12" xfId="0" applyFont="1" applyBorder="1" applyAlignment="1">
      <alignment horizontal="left" wrapText="1"/>
    </xf>
    <xf numFmtId="0" fontId="42" fillId="0" borderId="38" xfId="0" applyFont="1" applyBorder="1" applyAlignment="1">
      <alignment horizontal="left" wrapText="1"/>
    </xf>
    <xf numFmtId="0" fontId="43" fillId="4" borderId="30" xfId="3" applyFont="1" applyFill="1" applyBorder="1" applyAlignment="1" applyProtection="1">
      <alignment horizontal="left" vertical="center"/>
    </xf>
    <xf numFmtId="0" fontId="43" fillId="4" borderId="31" xfId="3" applyFont="1" applyFill="1" applyBorder="1" applyAlignment="1" applyProtection="1">
      <alignment horizontal="left" vertical="center"/>
    </xf>
    <xf numFmtId="0" fontId="43" fillId="4" borderId="32" xfId="3" applyFont="1" applyFill="1" applyBorder="1" applyAlignment="1" applyProtection="1">
      <alignment horizontal="left" vertical="center"/>
    </xf>
    <xf numFmtId="0" fontId="27" fillId="0" borderId="12" xfId="0" applyFont="1" applyBorder="1" applyAlignment="1">
      <alignment horizontal="left" vertical="center" wrapText="1"/>
    </xf>
    <xf numFmtId="0" fontId="2" fillId="0" borderId="42" xfId="0" applyFont="1" applyBorder="1" applyAlignment="1">
      <alignment horizontal="left" wrapText="1"/>
    </xf>
    <xf numFmtId="0" fontId="2" fillId="0" borderId="43" xfId="0" applyFont="1" applyBorder="1" applyAlignment="1">
      <alignment horizontal="left" wrapText="1"/>
    </xf>
    <xf numFmtId="0" fontId="2" fillId="0" borderId="44" xfId="0" applyFont="1" applyBorder="1" applyAlignment="1">
      <alignment horizontal="left" wrapText="1"/>
    </xf>
    <xf numFmtId="0" fontId="2" fillId="0" borderId="35" xfId="0" applyFont="1" applyBorder="1" applyAlignment="1">
      <alignment horizontal="left" wrapText="1"/>
    </xf>
    <xf numFmtId="0" fontId="2" fillId="0" borderId="0" xfId="0" applyFont="1" applyAlignment="1">
      <alignment horizontal="left" wrapText="1"/>
    </xf>
    <xf numFmtId="0" fontId="2" fillId="0" borderId="36" xfId="0" applyFont="1" applyBorder="1" applyAlignment="1">
      <alignment horizontal="left" wrapText="1"/>
    </xf>
    <xf numFmtId="0" fontId="2" fillId="0" borderId="37" xfId="0" applyFont="1" applyBorder="1" applyAlignment="1">
      <alignment horizontal="left" wrapText="1"/>
    </xf>
    <xf numFmtId="0" fontId="2" fillId="0" borderId="12" xfId="0" applyFont="1" applyBorder="1" applyAlignment="1">
      <alignment horizontal="left" wrapText="1"/>
    </xf>
    <xf numFmtId="0" fontId="2" fillId="0" borderId="38" xfId="0" applyFont="1" applyBorder="1" applyAlignment="1">
      <alignment horizontal="left"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2" fillId="0" borderId="32" xfId="0" applyFont="1" applyBorder="1" applyAlignment="1">
      <alignment horizontal="left" vertical="top" wrapText="1"/>
    </xf>
    <xf numFmtId="0" fontId="2" fillId="0" borderId="35" xfId="0" applyFont="1" applyBorder="1" applyAlignment="1">
      <alignment horizontal="left" vertical="top" wrapText="1"/>
    </xf>
    <xf numFmtId="0" fontId="2" fillId="0" borderId="0" xfId="0" applyFont="1" applyAlignment="1">
      <alignment horizontal="left" vertical="top" wrapText="1"/>
    </xf>
    <xf numFmtId="0" fontId="2" fillId="0" borderId="36" xfId="0" applyFont="1" applyBorder="1" applyAlignment="1">
      <alignment horizontal="left" vertical="top" wrapText="1"/>
    </xf>
    <xf numFmtId="0" fontId="2" fillId="0" borderId="37" xfId="0" applyFont="1" applyBorder="1" applyAlignment="1">
      <alignment horizontal="left" vertical="top" wrapText="1"/>
    </xf>
    <xf numFmtId="0" fontId="2" fillId="0" borderId="12" xfId="0" applyFont="1" applyBorder="1" applyAlignment="1">
      <alignment horizontal="left" vertical="top" wrapText="1"/>
    </xf>
    <xf numFmtId="0" fontId="2" fillId="0" borderId="38" xfId="0" applyFont="1" applyBorder="1" applyAlignment="1">
      <alignment horizontal="left" vertical="top" wrapText="1"/>
    </xf>
    <xf numFmtId="0" fontId="23" fillId="0" borderId="27" xfId="0" applyFont="1" applyBorder="1" applyAlignment="1">
      <alignment horizontal="left" vertical="top" wrapText="1"/>
    </xf>
    <xf numFmtId="0" fontId="23" fillId="0" borderId="45" xfId="0" applyFont="1" applyBorder="1" applyAlignment="1">
      <alignment horizontal="left" vertical="top" wrapText="1"/>
    </xf>
    <xf numFmtId="0" fontId="23" fillId="0" borderId="11" xfId="0" applyFont="1" applyBorder="1" applyAlignment="1">
      <alignment horizontal="left" vertical="top"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44" xfId="0" applyFont="1" applyBorder="1" applyAlignment="1">
      <alignment horizontal="left" vertical="top" wrapText="1"/>
    </xf>
    <xf numFmtId="0" fontId="28" fillId="3" borderId="30" xfId="0" applyFont="1" applyFill="1" applyBorder="1" applyAlignment="1">
      <alignment horizontal="left" wrapText="1"/>
    </xf>
    <xf numFmtId="0" fontId="28" fillId="3" borderId="31" xfId="0" applyFont="1" applyFill="1" applyBorder="1" applyAlignment="1">
      <alignment horizontal="left" wrapText="1"/>
    </xf>
    <xf numFmtId="0" fontId="28" fillId="3" borderId="32" xfId="0" applyFont="1" applyFill="1" applyBorder="1" applyAlignment="1">
      <alignment horizontal="left" wrapText="1"/>
    </xf>
    <xf numFmtId="0" fontId="28" fillId="3" borderId="33" xfId="0" applyFont="1" applyFill="1" applyBorder="1" applyAlignment="1">
      <alignment horizontal="left" wrapText="1"/>
    </xf>
    <xf numFmtId="0" fontId="28" fillId="3" borderId="34" xfId="0" applyFont="1" applyFill="1" applyBorder="1" applyAlignment="1">
      <alignment horizontal="left" wrapText="1"/>
    </xf>
    <xf numFmtId="0" fontId="28" fillId="3" borderId="22" xfId="0" applyFont="1" applyFill="1" applyBorder="1" applyAlignment="1">
      <alignment horizontal="left" wrapText="1"/>
    </xf>
    <xf numFmtId="0" fontId="23" fillId="0" borderId="25" xfId="0" applyFont="1" applyBorder="1" applyAlignment="1">
      <alignment horizontal="left" vertical="top" wrapText="1"/>
    </xf>
    <xf numFmtId="0" fontId="23" fillId="0" borderId="52" xfId="0" applyFont="1" applyBorder="1" applyAlignment="1">
      <alignment horizontal="left" vertical="top" wrapText="1"/>
    </xf>
    <xf numFmtId="0" fontId="23" fillId="0" borderId="26" xfId="0" applyFont="1" applyBorder="1" applyAlignment="1">
      <alignment horizontal="left" vertical="top" wrapText="1"/>
    </xf>
    <xf numFmtId="0" fontId="2" fillId="0" borderId="30" xfId="0" applyFont="1" applyBorder="1" applyAlignment="1">
      <alignment horizontal="left" vertical="center" wrapText="1"/>
    </xf>
    <xf numFmtId="0" fontId="2" fillId="0" borderId="31" xfId="0" applyFont="1" applyBorder="1" applyAlignment="1">
      <alignment horizontal="left" vertical="center" wrapText="1"/>
    </xf>
    <xf numFmtId="0" fontId="2" fillId="0" borderId="32" xfId="0" applyFont="1" applyBorder="1" applyAlignment="1">
      <alignment horizontal="left" vertical="center" wrapText="1"/>
    </xf>
    <xf numFmtId="0" fontId="2" fillId="0" borderId="37" xfId="0" applyFont="1" applyBorder="1" applyAlignment="1">
      <alignment horizontal="left" vertical="center" wrapText="1"/>
    </xf>
    <xf numFmtId="0" fontId="2" fillId="0" borderId="12" xfId="0" applyFont="1" applyBorder="1" applyAlignment="1">
      <alignment horizontal="left" vertical="center" wrapText="1"/>
    </xf>
    <xf numFmtId="0" fontId="2" fillId="0" borderId="38" xfId="0" applyFont="1" applyBorder="1" applyAlignment="1">
      <alignment horizontal="left" vertical="center" wrapText="1"/>
    </xf>
    <xf numFmtId="9" fontId="23" fillId="0" borderId="48" xfId="0" applyNumberFormat="1" applyFont="1" applyBorder="1" applyAlignment="1">
      <alignment horizontal="center" vertical="center" wrapText="1"/>
    </xf>
    <xf numFmtId="9" fontId="23" fillId="0" borderId="28" xfId="0" applyNumberFormat="1" applyFont="1" applyBorder="1" applyAlignment="1">
      <alignment horizontal="center" vertical="center" wrapText="1"/>
    </xf>
    <xf numFmtId="9" fontId="23" fillId="0" borderId="11" xfId="0" applyNumberFormat="1" applyFont="1" applyBorder="1" applyAlignment="1">
      <alignment horizontal="center" vertical="center" wrapText="1"/>
    </xf>
    <xf numFmtId="0" fontId="26" fillId="0" borderId="0" xfId="0" applyFont="1" applyAlignment="1">
      <alignment horizontal="left" vertical="center" wrapText="1"/>
    </xf>
    <xf numFmtId="0" fontId="23" fillId="0" borderId="25" xfId="0" applyFont="1" applyBorder="1" applyAlignment="1">
      <alignment horizontal="left" vertical="center" wrapText="1"/>
    </xf>
    <xf numFmtId="0" fontId="23" fillId="0" borderId="26" xfId="0" applyFont="1" applyBorder="1" applyAlignment="1">
      <alignment horizontal="left" vertical="center" wrapText="1"/>
    </xf>
    <xf numFmtId="0" fontId="23" fillId="0" borderId="27" xfId="0" applyFont="1" applyBorder="1" applyAlignment="1">
      <alignment horizontal="left" vertical="center" wrapText="1"/>
    </xf>
    <xf numFmtId="0" fontId="23" fillId="0" borderId="11" xfId="0" applyFont="1" applyBorder="1" applyAlignment="1">
      <alignment horizontal="left" vertical="center" wrapText="1"/>
    </xf>
    <xf numFmtId="0" fontId="23" fillId="0" borderId="40" xfId="0" applyFont="1" applyBorder="1" applyAlignment="1">
      <alignment horizontal="left" vertical="center" wrapText="1"/>
    </xf>
    <xf numFmtId="0" fontId="23" fillId="0" borderId="41" xfId="0" applyFont="1" applyBorder="1" applyAlignment="1">
      <alignment horizontal="left" vertical="center" wrapText="1"/>
    </xf>
    <xf numFmtId="0" fontId="23" fillId="0" borderId="30" xfId="0" applyFont="1" applyBorder="1" applyAlignment="1">
      <alignment horizontal="left" vertical="center" wrapText="1"/>
    </xf>
    <xf numFmtId="0" fontId="23" fillId="0" borderId="31" xfId="0" applyFont="1" applyBorder="1" applyAlignment="1">
      <alignment horizontal="left" vertical="center" wrapText="1"/>
    </xf>
    <xf numFmtId="0" fontId="23" fillId="0" borderId="32" xfId="0" applyFont="1" applyBorder="1" applyAlignment="1">
      <alignment horizontal="left" vertical="center" wrapText="1"/>
    </xf>
    <xf numFmtId="0" fontId="23" fillId="0" borderId="37" xfId="0" applyFont="1" applyBorder="1" applyAlignment="1">
      <alignment horizontal="left" vertical="center" wrapText="1"/>
    </xf>
    <xf numFmtId="0" fontId="23" fillId="0" borderId="12" xfId="0" applyFont="1" applyBorder="1" applyAlignment="1">
      <alignment horizontal="left" vertical="center" wrapText="1"/>
    </xf>
    <xf numFmtId="0" fontId="23" fillId="0" borderId="38" xfId="0" applyFont="1" applyBorder="1" applyAlignment="1">
      <alignment horizontal="left" vertical="center" wrapText="1"/>
    </xf>
    <xf numFmtId="0" fontId="23" fillId="0" borderId="40" xfId="0" applyFont="1" applyBorder="1" applyAlignment="1">
      <alignment horizontal="left" vertical="top" wrapText="1"/>
    </xf>
    <xf numFmtId="0" fontId="23" fillId="0" borderId="49" xfId="0" applyFont="1" applyBorder="1" applyAlignment="1">
      <alignment horizontal="left" vertical="top" wrapText="1"/>
    </xf>
    <xf numFmtId="0" fontId="23" fillId="0" borderId="41" xfId="0" applyFont="1" applyBorder="1" applyAlignment="1">
      <alignment horizontal="left" vertical="top" wrapText="1"/>
    </xf>
    <xf numFmtId="9" fontId="23" fillId="0" borderId="24" xfId="0" applyNumberFormat="1" applyFont="1" applyBorder="1" applyAlignment="1">
      <alignment horizontal="center" vertical="center" wrapText="1"/>
    </xf>
    <xf numFmtId="9" fontId="23" fillId="0" borderId="26" xfId="0" applyNumberFormat="1" applyFont="1" applyBorder="1" applyAlignment="1">
      <alignment horizontal="center" vertical="center" wrapText="1"/>
    </xf>
    <xf numFmtId="0" fontId="23" fillId="0" borderId="39" xfId="0" applyFont="1" applyBorder="1" applyAlignment="1">
      <alignment horizontal="center" vertical="center" wrapText="1"/>
    </xf>
    <xf numFmtId="0" fontId="23" fillId="0" borderId="41" xfId="0" applyFont="1" applyBorder="1" applyAlignment="1">
      <alignment horizontal="center" vertical="center" wrapText="1"/>
    </xf>
    <xf numFmtId="0" fontId="2" fillId="0" borderId="46" xfId="0" applyFont="1" applyBorder="1" applyAlignment="1">
      <alignment horizontal="left" vertical="center" wrapText="1"/>
    </xf>
    <xf numFmtId="0" fontId="2" fillId="0" borderId="19" xfId="0" applyFont="1" applyBorder="1" applyAlignment="1">
      <alignment horizontal="left" vertical="center" wrapText="1"/>
    </xf>
    <xf numFmtId="0" fontId="2" fillId="0" borderId="47" xfId="0" applyFont="1" applyBorder="1" applyAlignment="1">
      <alignment horizontal="left" vertical="center" wrapText="1"/>
    </xf>
    <xf numFmtId="0" fontId="23" fillId="0" borderId="45" xfId="0" applyFont="1" applyBorder="1" applyAlignment="1">
      <alignment horizontal="left" vertical="center" wrapText="1"/>
    </xf>
    <xf numFmtId="0" fontId="23" fillId="0" borderId="52" xfId="0" applyFont="1" applyBorder="1" applyAlignment="1">
      <alignment horizontal="left" vertical="center" wrapText="1"/>
    </xf>
    <xf numFmtId="0" fontId="23" fillId="0" borderId="33" xfId="0" applyFont="1" applyBorder="1" applyAlignment="1">
      <alignment horizontal="left" vertical="center" wrapText="1"/>
    </xf>
    <xf numFmtId="0" fontId="23" fillId="0" borderId="34" xfId="0" applyFont="1" applyBorder="1" applyAlignment="1">
      <alignment horizontal="left" vertical="center" wrapText="1"/>
    </xf>
    <xf numFmtId="0" fontId="23" fillId="0" borderId="8" xfId="0" applyFont="1" applyBorder="1" applyAlignment="1">
      <alignment horizontal="left" vertical="center" wrapText="1"/>
    </xf>
    <xf numFmtId="0" fontId="32" fillId="0" borderId="0" xfId="0" applyFont="1" applyAlignment="1">
      <alignment horizontal="left" vertical="center" wrapText="1"/>
    </xf>
    <xf numFmtId="0" fontId="2" fillId="0" borderId="27" xfId="0" applyFont="1" applyBorder="1" applyAlignment="1">
      <alignment horizontal="left"/>
    </xf>
    <xf numFmtId="0" fontId="2" fillId="0" borderId="45" xfId="0" applyFont="1" applyBorder="1" applyAlignment="1">
      <alignment horizontal="left"/>
    </xf>
    <xf numFmtId="0" fontId="2" fillId="0" borderId="29" xfId="0" applyFont="1" applyBorder="1" applyAlignment="1">
      <alignment horizontal="left"/>
    </xf>
    <xf numFmtId="0" fontId="23" fillId="0" borderId="49" xfId="0" applyFont="1" applyBorder="1" applyAlignment="1">
      <alignment horizontal="left" vertical="center" wrapText="1"/>
    </xf>
    <xf numFmtId="0" fontId="26" fillId="0" borderId="0" xfId="0" applyFont="1" applyAlignment="1">
      <alignment horizontal="left"/>
    </xf>
    <xf numFmtId="0" fontId="2" fillId="0" borderId="35" xfId="0" applyFont="1" applyBorder="1" applyAlignment="1">
      <alignment horizontal="left" vertical="center" wrapText="1"/>
    </xf>
    <xf numFmtId="0" fontId="2" fillId="0" borderId="0" xfId="0" applyFont="1" applyAlignment="1">
      <alignment horizontal="left" vertical="center" wrapText="1"/>
    </xf>
    <xf numFmtId="0" fontId="2" fillId="0" borderId="36" xfId="0" applyFont="1" applyBorder="1" applyAlignment="1">
      <alignment horizontal="left" vertical="center" wrapText="1"/>
    </xf>
    <xf numFmtId="0" fontId="2" fillId="0" borderId="33" xfId="0" applyFont="1" applyBorder="1" applyAlignment="1">
      <alignment horizontal="left" vertical="center" wrapText="1"/>
    </xf>
    <xf numFmtId="0" fontId="2" fillId="0" borderId="34" xfId="0" applyFont="1" applyBorder="1" applyAlignment="1">
      <alignment horizontal="left" vertical="center" wrapText="1"/>
    </xf>
    <xf numFmtId="0" fontId="2" fillId="0" borderId="22" xfId="0" applyFont="1" applyBorder="1" applyAlignment="1">
      <alignment horizontal="left" vertical="center" wrapText="1"/>
    </xf>
    <xf numFmtId="0" fontId="2" fillId="3" borderId="42" xfId="0" applyFont="1" applyFill="1" applyBorder="1" applyAlignment="1">
      <alignment horizontal="left" vertical="center" wrapText="1"/>
    </xf>
    <xf numFmtId="0" fontId="2" fillId="3" borderId="43" xfId="0" applyFont="1" applyFill="1" applyBorder="1" applyAlignment="1">
      <alignment horizontal="left" vertical="center" wrapText="1"/>
    </xf>
    <xf numFmtId="0" fontId="2" fillId="3" borderId="44" xfId="0" applyFont="1" applyFill="1" applyBorder="1" applyAlignment="1">
      <alignment horizontal="left" vertical="center" wrapText="1"/>
    </xf>
    <xf numFmtId="0" fontId="2" fillId="3" borderId="35" xfId="0" applyFont="1" applyFill="1" applyBorder="1" applyAlignment="1">
      <alignment horizontal="left" vertical="center" wrapText="1"/>
    </xf>
    <xf numFmtId="0" fontId="2" fillId="3" borderId="0" xfId="0" applyFont="1" applyFill="1" applyAlignment="1">
      <alignment horizontal="left" vertical="center" wrapText="1"/>
    </xf>
    <xf numFmtId="0" fontId="2" fillId="3" borderId="36" xfId="0" applyFont="1" applyFill="1" applyBorder="1" applyAlignment="1">
      <alignment horizontal="left" vertical="center" wrapText="1"/>
    </xf>
    <xf numFmtId="0" fontId="2" fillId="3" borderId="37"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38" xfId="0" applyFont="1" applyFill="1" applyBorder="1" applyAlignment="1">
      <alignment horizontal="left" vertical="center" wrapText="1"/>
    </xf>
  </cellXfs>
  <cellStyles count="4">
    <cellStyle name="Currency" xfId="1" builtinId="4"/>
    <cellStyle name="Hyperlink" xfId="3" builtinId="8"/>
    <cellStyle name="Normal" xfId="0" builtinId="0"/>
    <cellStyle name="Percent" xfId="2" builtinId="5"/>
  </cellStyles>
  <dxfs count="6">
    <dxf>
      <font>
        <b/>
        <i val="0"/>
      </font>
      <fill>
        <patternFill>
          <bgColor theme="0" tint="-0.24994659260841701"/>
        </patternFill>
      </fill>
    </dxf>
    <dxf>
      <fill>
        <patternFill>
          <bgColor theme="5" tint="0.59996337778862885"/>
        </patternFill>
      </fill>
    </dxf>
    <dxf>
      <font>
        <b/>
        <i val="0"/>
      </font>
      <fill>
        <patternFill>
          <bgColor theme="0" tint="-0.24994659260841701"/>
        </patternFill>
      </fill>
    </dxf>
    <dxf>
      <fill>
        <patternFill>
          <bgColor theme="5" tint="0.59996337778862885"/>
        </patternFill>
      </fill>
    </dxf>
    <dxf>
      <font>
        <b/>
        <i val="0"/>
        <color auto="1"/>
      </font>
      <fill>
        <patternFill>
          <bgColor theme="0" tint="-0.24994659260841701"/>
        </patternFill>
      </fill>
    </dxf>
    <dxf>
      <fill>
        <patternFill>
          <bgColor theme="5" tint="0.5999633777886288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2.gov.bc.ca/assets/download/D6C5F7F6095B446487648F9808D2B048" TargetMode="External"/><Relationship Id="rId1" Type="http://schemas.openxmlformats.org/officeDocument/2006/relationships/hyperlink" Target="https://www2.gov.bc.ca/assets/download/F105C9EECC7F4CD29F030F9D6BDD914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CE164-97AB-4486-A54D-4BE50EFA58B3}">
  <dimension ref="A1:R51"/>
  <sheetViews>
    <sheetView showGridLines="0" tabSelected="1" zoomScaleNormal="100" workbookViewId="0">
      <selection sqref="A1:Q1"/>
    </sheetView>
  </sheetViews>
  <sheetFormatPr defaultRowHeight="15" x14ac:dyDescent="0.25"/>
  <cols>
    <col min="3" max="3" width="9.140625" customWidth="1"/>
    <col min="7" max="7" width="6.28515625" customWidth="1"/>
    <col min="13" max="13" width="6.85546875" customWidth="1"/>
  </cols>
  <sheetData>
    <row r="1" spans="1:17" ht="19.5" thickBot="1" x14ac:dyDescent="0.3">
      <c r="A1" s="143" t="s">
        <v>73</v>
      </c>
      <c r="B1" s="143"/>
      <c r="C1" s="143"/>
      <c r="D1" s="143"/>
      <c r="E1" s="143"/>
      <c r="F1" s="143"/>
      <c r="G1" s="143"/>
      <c r="H1" s="143"/>
      <c r="I1" s="143"/>
      <c r="J1" s="143"/>
      <c r="K1" s="143"/>
      <c r="L1" s="143"/>
      <c r="M1" s="143"/>
      <c r="N1" s="143"/>
      <c r="O1" s="143"/>
      <c r="P1" s="143"/>
      <c r="Q1" s="143"/>
    </row>
    <row r="2" spans="1:17" x14ac:dyDescent="0.25">
      <c r="A2" s="128" t="s">
        <v>90</v>
      </c>
      <c r="B2" s="129"/>
      <c r="C2" s="129"/>
      <c r="D2" s="129"/>
      <c r="E2" s="129"/>
      <c r="F2" s="129"/>
      <c r="G2" s="129"/>
      <c r="H2" s="129"/>
      <c r="I2" s="129"/>
      <c r="J2" s="129"/>
      <c r="K2" s="129"/>
      <c r="L2" s="129"/>
      <c r="M2" s="129"/>
      <c r="N2" s="129"/>
      <c r="O2" s="129"/>
      <c r="P2" s="129"/>
      <c r="Q2" s="130"/>
    </row>
    <row r="3" spans="1:17" x14ac:dyDescent="0.25">
      <c r="A3" s="134" t="s">
        <v>74</v>
      </c>
      <c r="B3" s="135"/>
      <c r="C3" s="135"/>
      <c r="D3" s="135"/>
      <c r="E3" s="135"/>
      <c r="F3" s="135"/>
      <c r="G3" s="135"/>
      <c r="H3" s="135"/>
      <c r="I3" s="135"/>
      <c r="J3" s="135"/>
      <c r="K3" s="135"/>
      <c r="L3" s="135"/>
      <c r="M3" s="135"/>
      <c r="N3" s="135"/>
      <c r="O3" s="135"/>
      <c r="P3" s="135"/>
      <c r="Q3" s="136"/>
    </row>
    <row r="4" spans="1:17" x14ac:dyDescent="0.25">
      <c r="A4" s="134" t="s">
        <v>78</v>
      </c>
      <c r="B4" s="135"/>
      <c r="C4" s="135"/>
      <c r="D4" s="135"/>
      <c r="E4" s="135"/>
      <c r="F4" s="135"/>
      <c r="G4" s="135"/>
      <c r="H4" s="135"/>
      <c r="I4" s="135"/>
      <c r="J4" s="135"/>
      <c r="K4" s="135"/>
      <c r="L4" s="135"/>
      <c r="M4" s="135"/>
      <c r="N4" s="135"/>
      <c r="O4" s="135"/>
      <c r="P4" s="135"/>
      <c r="Q4" s="136"/>
    </row>
    <row r="5" spans="1:17" x14ac:dyDescent="0.25">
      <c r="A5" s="134" t="s">
        <v>91</v>
      </c>
      <c r="B5" s="135"/>
      <c r="C5" s="135"/>
      <c r="D5" s="135"/>
      <c r="E5" s="135"/>
      <c r="F5" s="135"/>
      <c r="G5" s="135"/>
      <c r="H5" s="135"/>
      <c r="I5" s="135"/>
      <c r="J5" s="135"/>
      <c r="K5" s="135"/>
      <c r="L5" s="135"/>
      <c r="M5" s="135"/>
      <c r="N5" s="135"/>
      <c r="O5" s="135"/>
      <c r="P5" s="135"/>
      <c r="Q5" s="136"/>
    </row>
    <row r="6" spans="1:17" x14ac:dyDescent="0.25">
      <c r="A6" s="137" t="s">
        <v>93</v>
      </c>
      <c r="B6" s="138"/>
      <c r="C6" s="138"/>
      <c r="D6" s="138"/>
      <c r="E6" s="138"/>
      <c r="F6" s="138"/>
      <c r="G6" s="138"/>
      <c r="H6" s="138"/>
      <c r="I6" s="138"/>
      <c r="J6" s="138"/>
      <c r="K6" s="138"/>
      <c r="L6" s="138"/>
      <c r="M6" s="138"/>
      <c r="N6" s="138"/>
      <c r="O6" s="138"/>
      <c r="P6" s="138"/>
      <c r="Q6" s="139"/>
    </row>
    <row r="7" spans="1:17" ht="15.75" thickBot="1" x14ac:dyDescent="0.3">
      <c r="A7" s="131" t="s">
        <v>92</v>
      </c>
      <c r="B7" s="132"/>
      <c r="C7" s="132"/>
      <c r="D7" s="132"/>
      <c r="E7" s="132"/>
      <c r="F7" s="132"/>
      <c r="G7" s="132"/>
      <c r="H7" s="132"/>
      <c r="I7" s="132"/>
      <c r="J7" s="132"/>
      <c r="K7" s="132"/>
      <c r="L7" s="132"/>
      <c r="M7" s="132"/>
      <c r="N7" s="132"/>
      <c r="O7" s="132"/>
      <c r="P7" s="132"/>
      <c r="Q7" s="133"/>
    </row>
    <row r="8" spans="1:17" ht="15.75" thickBot="1" x14ac:dyDescent="0.3">
      <c r="A8" s="118"/>
      <c r="B8" s="118"/>
      <c r="C8" s="118"/>
      <c r="D8" s="118"/>
      <c r="E8" s="118"/>
      <c r="F8" s="118"/>
      <c r="G8" s="118"/>
      <c r="H8" s="118"/>
      <c r="I8" s="118"/>
      <c r="J8" s="118"/>
      <c r="K8" s="118"/>
      <c r="L8" s="118"/>
      <c r="M8" s="118"/>
      <c r="N8" s="118"/>
      <c r="O8" s="118"/>
      <c r="P8" s="118"/>
      <c r="Q8" s="118"/>
    </row>
    <row r="9" spans="1:17" x14ac:dyDescent="0.25">
      <c r="A9" s="140" t="s">
        <v>69</v>
      </c>
      <c r="B9" s="141"/>
      <c r="C9" s="141"/>
      <c r="D9" s="141"/>
      <c r="E9" s="141"/>
      <c r="F9" s="141"/>
      <c r="G9" s="141"/>
      <c r="H9" s="141"/>
      <c r="I9" s="141"/>
      <c r="J9" s="141"/>
      <c r="K9" s="141"/>
      <c r="L9" s="141"/>
      <c r="M9" s="141"/>
      <c r="N9" s="141"/>
      <c r="O9" s="141"/>
      <c r="P9" s="141"/>
      <c r="Q9" s="142"/>
    </row>
    <row r="10" spans="1:17" ht="15.75" customHeight="1" x14ac:dyDescent="0.25">
      <c r="A10" s="144" t="s">
        <v>76</v>
      </c>
      <c r="B10" s="145"/>
      <c r="C10" s="145"/>
      <c r="D10" s="145"/>
      <c r="E10" s="145"/>
      <c r="F10" s="145"/>
      <c r="G10" s="145"/>
      <c r="H10" s="145"/>
      <c r="I10" s="145"/>
      <c r="J10" s="145"/>
      <c r="K10" s="145"/>
      <c r="L10" s="145"/>
      <c r="M10" s="145"/>
      <c r="N10" s="145"/>
      <c r="O10" s="145"/>
      <c r="P10" s="145"/>
      <c r="Q10" s="146"/>
    </row>
    <row r="11" spans="1:17" ht="15.75" customHeight="1" x14ac:dyDescent="0.25">
      <c r="A11" s="144"/>
      <c r="B11" s="145"/>
      <c r="C11" s="145"/>
      <c r="D11" s="145"/>
      <c r="E11" s="145"/>
      <c r="F11" s="145"/>
      <c r="G11" s="145"/>
      <c r="H11" s="145"/>
      <c r="I11" s="145"/>
      <c r="J11" s="145"/>
      <c r="K11" s="145"/>
      <c r="L11" s="145"/>
      <c r="M11" s="145"/>
      <c r="N11" s="145"/>
      <c r="O11" s="145"/>
      <c r="P11" s="145"/>
      <c r="Q11" s="146"/>
    </row>
    <row r="12" spans="1:17" ht="15.75" thickBot="1" x14ac:dyDescent="0.3">
      <c r="A12" s="147"/>
      <c r="B12" s="148"/>
      <c r="C12" s="148"/>
      <c r="D12" s="148"/>
      <c r="E12" s="148"/>
      <c r="F12" s="148"/>
      <c r="G12" s="148"/>
      <c r="H12" s="148"/>
      <c r="I12" s="148"/>
      <c r="J12" s="148"/>
      <c r="K12" s="148"/>
      <c r="L12" s="148"/>
      <c r="M12" s="148"/>
      <c r="N12" s="148"/>
      <c r="O12" s="148"/>
      <c r="P12" s="148"/>
      <c r="Q12" s="149"/>
    </row>
    <row r="13" spans="1:17" ht="15.75" thickBot="1" x14ac:dyDescent="0.3">
      <c r="A13" s="116"/>
      <c r="B13" s="116"/>
      <c r="C13" s="116"/>
      <c r="D13" s="115"/>
      <c r="E13" s="115"/>
      <c r="F13" s="115"/>
      <c r="G13" s="115"/>
      <c r="H13" s="115"/>
      <c r="I13" s="115"/>
      <c r="J13" s="115"/>
      <c r="K13" s="115"/>
      <c r="L13" s="115"/>
      <c r="M13" s="115"/>
      <c r="N13" s="115"/>
      <c r="O13" s="115"/>
      <c r="P13" s="115"/>
      <c r="Q13" s="115"/>
    </row>
    <row r="14" spans="1:17" x14ac:dyDescent="0.25">
      <c r="A14" s="140" t="s">
        <v>70</v>
      </c>
      <c r="B14" s="141"/>
      <c r="C14" s="141"/>
      <c r="D14" s="141"/>
      <c r="E14" s="141"/>
      <c r="F14" s="141"/>
      <c r="G14" s="141"/>
      <c r="H14" s="141"/>
      <c r="I14" s="141"/>
      <c r="J14" s="141"/>
      <c r="K14" s="141"/>
      <c r="L14" s="141"/>
      <c r="M14" s="141"/>
      <c r="N14" s="141"/>
      <c r="O14" s="141"/>
      <c r="P14" s="141"/>
      <c r="Q14" s="142"/>
    </row>
    <row r="15" spans="1:17" ht="15" customHeight="1" thickBot="1" x14ac:dyDescent="0.3">
      <c r="A15" s="125" t="s">
        <v>72</v>
      </c>
      <c r="B15" s="126"/>
      <c r="C15" s="126"/>
      <c r="D15" s="126"/>
      <c r="E15" s="126"/>
      <c r="F15" s="126"/>
      <c r="G15" s="126"/>
      <c r="H15" s="126"/>
      <c r="I15" s="126"/>
      <c r="J15" s="126"/>
      <c r="K15" s="126"/>
      <c r="L15" s="126"/>
      <c r="M15" s="126"/>
      <c r="N15" s="126"/>
      <c r="O15" s="126"/>
      <c r="P15" s="126"/>
      <c r="Q15" s="127"/>
    </row>
    <row r="16" spans="1:17" ht="15.75" thickBot="1" x14ac:dyDescent="0.3">
      <c r="A16" s="116"/>
      <c r="B16" s="116"/>
      <c r="C16" s="116"/>
      <c r="D16" s="115"/>
      <c r="E16" s="115"/>
      <c r="F16" s="115"/>
      <c r="G16" s="115"/>
      <c r="H16" s="115"/>
      <c r="I16" s="115"/>
      <c r="J16" s="115"/>
      <c r="K16" s="115"/>
      <c r="L16" s="115"/>
      <c r="M16" s="115"/>
      <c r="N16" s="115"/>
      <c r="O16" s="115"/>
      <c r="P16" s="115"/>
      <c r="Q16" s="115"/>
    </row>
    <row r="17" spans="1:18" x14ac:dyDescent="0.25">
      <c r="A17" s="140" t="s">
        <v>71</v>
      </c>
      <c r="B17" s="141"/>
      <c r="C17" s="141"/>
      <c r="D17" s="141"/>
      <c r="E17" s="141"/>
      <c r="F17" s="141"/>
      <c r="G17" s="141"/>
      <c r="H17" s="141"/>
      <c r="I17" s="141"/>
      <c r="J17" s="141"/>
      <c r="K17" s="141"/>
      <c r="L17" s="141"/>
      <c r="M17" s="141"/>
      <c r="N17" s="141"/>
      <c r="O17" s="141"/>
      <c r="P17" s="141"/>
      <c r="Q17" s="142"/>
    </row>
    <row r="18" spans="1:18" ht="15.75" customHeight="1" x14ac:dyDescent="0.25">
      <c r="A18" s="122" t="s">
        <v>75</v>
      </c>
      <c r="B18" s="123"/>
      <c r="C18" s="123"/>
      <c r="D18" s="123"/>
      <c r="E18" s="123"/>
      <c r="F18" s="123"/>
      <c r="G18" s="123"/>
      <c r="H18" s="123"/>
      <c r="I18" s="123"/>
      <c r="J18" s="123"/>
      <c r="K18" s="123"/>
      <c r="L18" s="123"/>
      <c r="M18" s="123"/>
      <c r="N18" s="123"/>
      <c r="O18" s="123"/>
      <c r="P18" s="123"/>
      <c r="Q18" s="124"/>
      <c r="R18" s="114"/>
    </row>
    <row r="19" spans="1:18" ht="15.75" thickBot="1" x14ac:dyDescent="0.3">
      <c r="A19" s="125"/>
      <c r="B19" s="126"/>
      <c r="C19" s="126"/>
      <c r="D19" s="126"/>
      <c r="E19" s="126"/>
      <c r="F19" s="126"/>
      <c r="G19" s="126"/>
      <c r="H19" s="126"/>
      <c r="I19" s="126"/>
      <c r="J19" s="126"/>
      <c r="K19" s="126"/>
      <c r="L19" s="126"/>
      <c r="M19" s="126"/>
      <c r="N19" s="126"/>
      <c r="O19" s="126"/>
      <c r="P19" s="126"/>
      <c r="Q19" s="127"/>
    </row>
    <row r="20" spans="1:18" ht="15.75" thickBot="1" x14ac:dyDescent="0.3">
      <c r="A20" s="117"/>
      <c r="B20" s="117"/>
      <c r="C20" s="117"/>
      <c r="D20" s="117"/>
      <c r="E20" s="117"/>
      <c r="F20" s="117"/>
      <c r="G20" s="117"/>
      <c r="H20" s="117"/>
      <c r="I20" s="117"/>
      <c r="J20" s="117"/>
      <c r="K20" s="117"/>
      <c r="L20" s="117"/>
      <c r="M20" s="117"/>
      <c r="N20" s="117"/>
      <c r="O20" s="117"/>
      <c r="P20" s="117"/>
      <c r="Q20" s="117"/>
    </row>
    <row r="21" spans="1:18" ht="15.75" thickBot="1" x14ac:dyDescent="0.3">
      <c r="A21" s="150" t="s">
        <v>77</v>
      </c>
      <c r="B21" s="151"/>
      <c r="C21" s="151"/>
      <c r="D21" s="151"/>
      <c r="E21" s="151"/>
      <c r="F21" s="151"/>
      <c r="G21" s="151"/>
      <c r="H21" s="151"/>
      <c r="I21" s="151"/>
      <c r="J21" s="151"/>
      <c r="K21" s="151"/>
      <c r="L21" s="151"/>
      <c r="M21" s="151"/>
      <c r="N21" s="151"/>
      <c r="O21" s="151"/>
      <c r="P21" s="151"/>
      <c r="Q21" s="152"/>
    </row>
    <row r="22" spans="1:18" ht="15" customHeight="1" x14ac:dyDescent="0.25">
      <c r="A22" s="119" t="s">
        <v>85</v>
      </c>
      <c r="B22" s="120"/>
      <c r="C22" s="120"/>
      <c r="D22" s="120"/>
      <c r="E22" s="120"/>
      <c r="F22" s="120"/>
      <c r="G22" s="120"/>
      <c r="H22" s="120"/>
      <c r="I22" s="120"/>
      <c r="J22" s="120"/>
      <c r="K22" s="120"/>
      <c r="L22" s="120"/>
      <c r="M22" s="120"/>
      <c r="N22" s="120"/>
      <c r="O22" s="120"/>
      <c r="P22" s="120"/>
      <c r="Q22" s="121"/>
    </row>
    <row r="23" spans="1:18" x14ac:dyDescent="0.25">
      <c r="A23" s="122"/>
      <c r="B23" s="123"/>
      <c r="C23" s="123"/>
      <c r="D23" s="123"/>
      <c r="E23" s="123"/>
      <c r="F23" s="123"/>
      <c r="G23" s="123"/>
      <c r="H23" s="123"/>
      <c r="I23" s="123"/>
      <c r="J23" s="123"/>
      <c r="K23" s="123"/>
      <c r="L23" s="123"/>
      <c r="M23" s="123"/>
      <c r="N23" s="123"/>
      <c r="O23" s="123"/>
      <c r="P23" s="123"/>
      <c r="Q23" s="124"/>
    </row>
    <row r="24" spans="1:18" x14ac:dyDescent="0.25">
      <c r="A24" s="122"/>
      <c r="B24" s="123"/>
      <c r="C24" s="123"/>
      <c r="D24" s="123"/>
      <c r="E24" s="123"/>
      <c r="F24" s="123"/>
      <c r="G24" s="123"/>
      <c r="H24" s="123"/>
      <c r="I24" s="123"/>
      <c r="J24" s="123"/>
      <c r="K24" s="123"/>
      <c r="L24" s="123"/>
      <c r="M24" s="123"/>
      <c r="N24" s="123"/>
      <c r="O24" s="123"/>
      <c r="P24" s="123"/>
      <c r="Q24" s="124"/>
    </row>
    <row r="25" spans="1:18" x14ac:dyDescent="0.25">
      <c r="A25" s="122"/>
      <c r="B25" s="123"/>
      <c r="C25" s="123"/>
      <c r="D25" s="123"/>
      <c r="E25" s="123"/>
      <c r="F25" s="123"/>
      <c r="G25" s="123"/>
      <c r="H25" s="123"/>
      <c r="I25" s="123"/>
      <c r="J25" s="123"/>
      <c r="K25" s="123"/>
      <c r="L25" s="123"/>
      <c r="M25" s="123"/>
      <c r="N25" s="123"/>
      <c r="O25" s="123"/>
      <c r="P25" s="123"/>
      <c r="Q25" s="124"/>
    </row>
    <row r="26" spans="1:18" x14ac:dyDescent="0.25">
      <c r="A26" s="122"/>
      <c r="B26" s="123"/>
      <c r="C26" s="123"/>
      <c r="D26" s="123"/>
      <c r="E26" s="123"/>
      <c r="F26" s="123"/>
      <c r="G26" s="123"/>
      <c r="H26" s="123"/>
      <c r="I26" s="123"/>
      <c r="J26" s="123"/>
      <c r="K26" s="123"/>
      <c r="L26" s="123"/>
      <c r="M26" s="123"/>
      <c r="N26" s="123"/>
      <c r="O26" s="123"/>
      <c r="P26" s="123"/>
      <c r="Q26" s="124"/>
    </row>
    <row r="27" spans="1:18" x14ac:dyDescent="0.25">
      <c r="A27" s="122"/>
      <c r="B27" s="123"/>
      <c r="C27" s="123"/>
      <c r="D27" s="123"/>
      <c r="E27" s="123"/>
      <c r="F27" s="123"/>
      <c r="G27" s="123"/>
      <c r="H27" s="123"/>
      <c r="I27" s="123"/>
      <c r="J27" s="123"/>
      <c r="K27" s="123"/>
      <c r="L27" s="123"/>
      <c r="M27" s="123"/>
      <c r="N27" s="123"/>
      <c r="O27" s="123"/>
      <c r="P27" s="123"/>
      <c r="Q27" s="124"/>
    </row>
    <row r="28" spans="1:18" x14ac:dyDescent="0.25">
      <c r="A28" s="122"/>
      <c r="B28" s="123"/>
      <c r="C28" s="123"/>
      <c r="D28" s="123"/>
      <c r="E28" s="123"/>
      <c r="F28" s="123"/>
      <c r="G28" s="123"/>
      <c r="H28" s="123"/>
      <c r="I28" s="123"/>
      <c r="J28" s="123"/>
      <c r="K28" s="123"/>
      <c r="L28" s="123"/>
      <c r="M28" s="123"/>
      <c r="N28" s="123"/>
      <c r="O28" s="123"/>
      <c r="P28" s="123"/>
      <c r="Q28" s="124"/>
    </row>
    <row r="29" spans="1:18" x14ac:dyDescent="0.25">
      <c r="A29" s="122"/>
      <c r="B29" s="123"/>
      <c r="C29" s="123"/>
      <c r="D29" s="123"/>
      <c r="E29" s="123"/>
      <c r="F29" s="123"/>
      <c r="G29" s="123"/>
      <c r="H29" s="123"/>
      <c r="I29" s="123"/>
      <c r="J29" s="123"/>
      <c r="K29" s="123"/>
      <c r="L29" s="123"/>
      <c r="M29" s="123"/>
      <c r="N29" s="123"/>
      <c r="O29" s="123"/>
      <c r="P29" s="123"/>
      <c r="Q29" s="124"/>
    </row>
    <row r="30" spans="1:18" x14ac:dyDescent="0.25">
      <c r="A30" s="122"/>
      <c r="B30" s="123"/>
      <c r="C30" s="123"/>
      <c r="D30" s="123"/>
      <c r="E30" s="123"/>
      <c r="F30" s="123"/>
      <c r="G30" s="123"/>
      <c r="H30" s="123"/>
      <c r="I30" s="123"/>
      <c r="J30" s="123"/>
      <c r="K30" s="123"/>
      <c r="L30" s="123"/>
      <c r="M30" s="123"/>
      <c r="N30" s="123"/>
      <c r="O30" s="123"/>
      <c r="P30" s="123"/>
      <c r="Q30" s="124"/>
    </row>
    <row r="31" spans="1:18" x14ac:dyDescent="0.25">
      <c r="A31" s="122"/>
      <c r="B31" s="123"/>
      <c r="C31" s="123"/>
      <c r="D31" s="123"/>
      <c r="E31" s="123"/>
      <c r="F31" s="123"/>
      <c r="G31" s="123"/>
      <c r="H31" s="123"/>
      <c r="I31" s="123"/>
      <c r="J31" s="123"/>
      <c r="K31" s="123"/>
      <c r="L31" s="123"/>
      <c r="M31" s="123"/>
      <c r="N31" s="123"/>
      <c r="O31" s="123"/>
      <c r="P31" s="123"/>
      <c r="Q31" s="124"/>
    </row>
    <row r="32" spans="1:18" x14ac:dyDescent="0.25">
      <c r="A32" s="122"/>
      <c r="B32" s="123"/>
      <c r="C32" s="123"/>
      <c r="D32" s="123"/>
      <c r="E32" s="123"/>
      <c r="F32" s="123"/>
      <c r="G32" s="123"/>
      <c r="H32" s="123"/>
      <c r="I32" s="123"/>
      <c r="J32" s="123"/>
      <c r="K32" s="123"/>
      <c r="L32" s="123"/>
      <c r="M32" s="123"/>
      <c r="N32" s="123"/>
      <c r="O32" s="123"/>
      <c r="P32" s="123"/>
      <c r="Q32" s="124"/>
    </row>
    <row r="33" spans="1:17" x14ac:dyDescent="0.25">
      <c r="A33" s="122"/>
      <c r="B33" s="123"/>
      <c r="C33" s="123"/>
      <c r="D33" s="123"/>
      <c r="E33" s="123"/>
      <c r="F33" s="123"/>
      <c r="G33" s="123"/>
      <c r="H33" s="123"/>
      <c r="I33" s="123"/>
      <c r="J33" s="123"/>
      <c r="K33" s="123"/>
      <c r="L33" s="123"/>
      <c r="M33" s="123"/>
      <c r="N33" s="123"/>
      <c r="O33" s="123"/>
      <c r="P33" s="123"/>
      <c r="Q33" s="124"/>
    </row>
    <row r="34" spans="1:17" x14ac:dyDescent="0.25">
      <c r="A34" s="122"/>
      <c r="B34" s="123"/>
      <c r="C34" s="123"/>
      <c r="D34" s="123"/>
      <c r="E34" s="123"/>
      <c r="F34" s="123"/>
      <c r="G34" s="123"/>
      <c r="H34" s="123"/>
      <c r="I34" s="123"/>
      <c r="J34" s="123"/>
      <c r="K34" s="123"/>
      <c r="L34" s="123"/>
      <c r="M34" s="123"/>
      <c r="N34" s="123"/>
      <c r="O34" s="123"/>
      <c r="P34" s="123"/>
      <c r="Q34" s="124"/>
    </row>
    <row r="35" spans="1:17" x14ac:dyDescent="0.25">
      <c r="A35" s="122"/>
      <c r="B35" s="123"/>
      <c r="C35" s="123"/>
      <c r="D35" s="123"/>
      <c r="E35" s="123"/>
      <c r="F35" s="123"/>
      <c r="G35" s="123"/>
      <c r="H35" s="123"/>
      <c r="I35" s="123"/>
      <c r="J35" s="123"/>
      <c r="K35" s="123"/>
      <c r="L35" s="123"/>
      <c r="M35" s="123"/>
      <c r="N35" s="123"/>
      <c r="O35" s="123"/>
      <c r="P35" s="123"/>
      <c r="Q35" s="124"/>
    </row>
    <row r="36" spans="1:17" x14ac:dyDescent="0.25">
      <c r="A36" s="122"/>
      <c r="B36" s="123"/>
      <c r="C36" s="123"/>
      <c r="D36" s="123"/>
      <c r="E36" s="123"/>
      <c r="F36" s="123"/>
      <c r="G36" s="123"/>
      <c r="H36" s="123"/>
      <c r="I36" s="123"/>
      <c r="J36" s="123"/>
      <c r="K36" s="123"/>
      <c r="L36" s="123"/>
      <c r="M36" s="123"/>
      <c r="N36" s="123"/>
      <c r="O36" s="123"/>
      <c r="P36" s="123"/>
      <c r="Q36" s="124"/>
    </row>
    <row r="37" spans="1:17" x14ac:dyDescent="0.25">
      <c r="A37" s="122"/>
      <c r="B37" s="123"/>
      <c r="C37" s="123"/>
      <c r="D37" s="123"/>
      <c r="E37" s="123"/>
      <c r="F37" s="123"/>
      <c r="G37" s="123"/>
      <c r="H37" s="123"/>
      <c r="I37" s="123"/>
      <c r="J37" s="123"/>
      <c r="K37" s="123"/>
      <c r="L37" s="123"/>
      <c r="M37" s="123"/>
      <c r="N37" s="123"/>
      <c r="O37" s="123"/>
      <c r="P37" s="123"/>
      <c r="Q37" s="124"/>
    </row>
    <row r="38" spans="1:17" x14ac:dyDescent="0.25">
      <c r="A38" s="122"/>
      <c r="B38" s="123"/>
      <c r="C38" s="123"/>
      <c r="D38" s="123"/>
      <c r="E38" s="123"/>
      <c r="F38" s="123"/>
      <c r="G38" s="123"/>
      <c r="H38" s="123"/>
      <c r="I38" s="123"/>
      <c r="J38" s="123"/>
      <c r="K38" s="123"/>
      <c r="L38" s="123"/>
      <c r="M38" s="123"/>
      <c r="N38" s="123"/>
      <c r="O38" s="123"/>
      <c r="P38" s="123"/>
      <c r="Q38" s="124"/>
    </row>
    <row r="39" spans="1:17" x14ac:dyDescent="0.25">
      <c r="A39" s="122"/>
      <c r="B39" s="123"/>
      <c r="C39" s="123"/>
      <c r="D39" s="123"/>
      <c r="E39" s="123"/>
      <c r="F39" s="123"/>
      <c r="G39" s="123"/>
      <c r="H39" s="123"/>
      <c r="I39" s="123"/>
      <c r="J39" s="123"/>
      <c r="K39" s="123"/>
      <c r="L39" s="123"/>
      <c r="M39" s="123"/>
      <c r="N39" s="123"/>
      <c r="O39" s="123"/>
      <c r="P39" s="123"/>
      <c r="Q39" s="124"/>
    </row>
    <row r="40" spans="1:17" x14ac:dyDescent="0.25">
      <c r="A40" s="122"/>
      <c r="B40" s="123"/>
      <c r="C40" s="123"/>
      <c r="D40" s="123"/>
      <c r="E40" s="123"/>
      <c r="F40" s="123"/>
      <c r="G40" s="123"/>
      <c r="H40" s="123"/>
      <c r="I40" s="123"/>
      <c r="J40" s="123"/>
      <c r="K40" s="123"/>
      <c r="L40" s="123"/>
      <c r="M40" s="123"/>
      <c r="N40" s="123"/>
      <c r="O40" s="123"/>
      <c r="P40" s="123"/>
      <c r="Q40" s="124"/>
    </row>
    <row r="41" spans="1:17" x14ac:dyDescent="0.25">
      <c r="A41" s="122"/>
      <c r="B41" s="123"/>
      <c r="C41" s="123"/>
      <c r="D41" s="123"/>
      <c r="E41" s="123"/>
      <c r="F41" s="123"/>
      <c r="G41" s="123"/>
      <c r="H41" s="123"/>
      <c r="I41" s="123"/>
      <c r="J41" s="123"/>
      <c r="K41" s="123"/>
      <c r="L41" s="123"/>
      <c r="M41" s="123"/>
      <c r="N41" s="123"/>
      <c r="O41" s="123"/>
      <c r="P41" s="123"/>
      <c r="Q41" s="124"/>
    </row>
    <row r="42" spans="1:17" x14ac:dyDescent="0.25">
      <c r="A42" s="122"/>
      <c r="B42" s="123"/>
      <c r="C42" s="123"/>
      <c r="D42" s="123"/>
      <c r="E42" s="123"/>
      <c r="F42" s="123"/>
      <c r="G42" s="123"/>
      <c r="H42" s="123"/>
      <c r="I42" s="123"/>
      <c r="J42" s="123"/>
      <c r="K42" s="123"/>
      <c r="L42" s="123"/>
      <c r="M42" s="123"/>
      <c r="N42" s="123"/>
      <c r="O42" s="123"/>
      <c r="P42" s="123"/>
      <c r="Q42" s="124"/>
    </row>
    <row r="43" spans="1:17" x14ac:dyDescent="0.25">
      <c r="A43" s="122"/>
      <c r="B43" s="123"/>
      <c r="C43" s="123"/>
      <c r="D43" s="123"/>
      <c r="E43" s="123"/>
      <c r="F43" s="123"/>
      <c r="G43" s="123"/>
      <c r="H43" s="123"/>
      <c r="I43" s="123"/>
      <c r="J43" s="123"/>
      <c r="K43" s="123"/>
      <c r="L43" s="123"/>
      <c r="M43" s="123"/>
      <c r="N43" s="123"/>
      <c r="O43" s="123"/>
      <c r="P43" s="123"/>
      <c r="Q43" s="124"/>
    </row>
    <row r="44" spans="1:17" x14ac:dyDescent="0.25">
      <c r="A44" s="122"/>
      <c r="B44" s="123"/>
      <c r="C44" s="123"/>
      <c r="D44" s="123"/>
      <c r="E44" s="123"/>
      <c r="F44" s="123"/>
      <c r="G44" s="123"/>
      <c r="H44" s="123"/>
      <c r="I44" s="123"/>
      <c r="J44" s="123"/>
      <c r="K44" s="123"/>
      <c r="L44" s="123"/>
      <c r="M44" s="123"/>
      <c r="N44" s="123"/>
      <c r="O44" s="123"/>
      <c r="P44" s="123"/>
      <c r="Q44" s="124"/>
    </row>
    <row r="45" spans="1:17" x14ac:dyDescent="0.25">
      <c r="A45" s="122"/>
      <c r="B45" s="123"/>
      <c r="C45" s="123"/>
      <c r="D45" s="123"/>
      <c r="E45" s="123"/>
      <c r="F45" s="123"/>
      <c r="G45" s="123"/>
      <c r="H45" s="123"/>
      <c r="I45" s="123"/>
      <c r="J45" s="123"/>
      <c r="K45" s="123"/>
      <c r="L45" s="123"/>
      <c r="M45" s="123"/>
      <c r="N45" s="123"/>
      <c r="O45" s="123"/>
      <c r="P45" s="123"/>
      <c r="Q45" s="124"/>
    </row>
    <row r="46" spans="1:17" x14ac:dyDescent="0.25">
      <c r="A46" s="122"/>
      <c r="B46" s="123"/>
      <c r="C46" s="123"/>
      <c r="D46" s="123"/>
      <c r="E46" s="123"/>
      <c r="F46" s="123"/>
      <c r="G46" s="123"/>
      <c r="H46" s="123"/>
      <c r="I46" s="123"/>
      <c r="J46" s="123"/>
      <c r="K46" s="123"/>
      <c r="L46" s="123"/>
      <c r="M46" s="123"/>
      <c r="N46" s="123"/>
      <c r="O46" s="123"/>
      <c r="P46" s="123"/>
      <c r="Q46" s="124"/>
    </row>
    <row r="47" spans="1:17" x14ac:dyDescent="0.25">
      <c r="A47" s="122"/>
      <c r="B47" s="123"/>
      <c r="C47" s="123"/>
      <c r="D47" s="123"/>
      <c r="E47" s="123"/>
      <c r="F47" s="123"/>
      <c r="G47" s="123"/>
      <c r="H47" s="123"/>
      <c r="I47" s="123"/>
      <c r="J47" s="123"/>
      <c r="K47" s="123"/>
      <c r="L47" s="123"/>
      <c r="M47" s="123"/>
      <c r="N47" s="123"/>
      <c r="O47" s="123"/>
      <c r="P47" s="123"/>
      <c r="Q47" s="124"/>
    </row>
    <row r="48" spans="1:17" x14ac:dyDescent="0.25">
      <c r="A48" s="122"/>
      <c r="B48" s="123"/>
      <c r="C48" s="123"/>
      <c r="D48" s="123"/>
      <c r="E48" s="123"/>
      <c r="F48" s="123"/>
      <c r="G48" s="123"/>
      <c r="H48" s="123"/>
      <c r="I48" s="123"/>
      <c r="J48" s="123"/>
      <c r="K48" s="123"/>
      <c r="L48" s="123"/>
      <c r="M48" s="123"/>
      <c r="N48" s="123"/>
      <c r="O48" s="123"/>
      <c r="P48" s="123"/>
      <c r="Q48" s="124"/>
    </row>
    <row r="49" spans="1:17" x14ac:dyDescent="0.25">
      <c r="A49" s="122"/>
      <c r="B49" s="123"/>
      <c r="C49" s="123"/>
      <c r="D49" s="123"/>
      <c r="E49" s="123"/>
      <c r="F49" s="123"/>
      <c r="G49" s="123"/>
      <c r="H49" s="123"/>
      <c r="I49" s="123"/>
      <c r="J49" s="123"/>
      <c r="K49" s="123"/>
      <c r="L49" s="123"/>
      <c r="M49" s="123"/>
      <c r="N49" s="123"/>
      <c r="O49" s="123"/>
      <c r="P49" s="123"/>
      <c r="Q49" s="124"/>
    </row>
    <row r="50" spans="1:17" x14ac:dyDescent="0.25">
      <c r="A50" s="122"/>
      <c r="B50" s="123"/>
      <c r="C50" s="123"/>
      <c r="D50" s="123"/>
      <c r="E50" s="123"/>
      <c r="F50" s="123"/>
      <c r="G50" s="123"/>
      <c r="H50" s="123"/>
      <c r="I50" s="123"/>
      <c r="J50" s="123"/>
      <c r="K50" s="123"/>
      <c r="L50" s="123"/>
      <c r="M50" s="123"/>
      <c r="N50" s="123"/>
      <c r="O50" s="123"/>
      <c r="P50" s="123"/>
      <c r="Q50" s="124"/>
    </row>
    <row r="51" spans="1:17" ht="15.75" thickBot="1" x14ac:dyDescent="0.3">
      <c r="A51" s="125"/>
      <c r="B51" s="126"/>
      <c r="C51" s="126"/>
      <c r="D51" s="126"/>
      <c r="E51" s="126"/>
      <c r="F51" s="126"/>
      <c r="G51" s="126"/>
      <c r="H51" s="126"/>
      <c r="I51" s="126"/>
      <c r="J51" s="126"/>
      <c r="K51" s="126"/>
      <c r="L51" s="126"/>
      <c r="M51" s="126"/>
      <c r="N51" s="126"/>
      <c r="O51" s="126"/>
      <c r="P51" s="126"/>
      <c r="Q51" s="127"/>
    </row>
  </sheetData>
  <sheetProtection algorithmName="SHA-512" hashValue="p25T7Praj0g/RsHzd6GIeMsR0VDn3GUfTvIW3kVfQRGPpjw2z1BlFIZUrQa06ktNmAL1TiXJbYJ4p2cTVhGpfg==" saltValue="YyIsaiQfCkOUtywbfHvU0w==" spinCount="100000" sheet="1" objects="1" scenarios="1"/>
  <mergeCells count="15">
    <mergeCell ref="A1:Q1"/>
    <mergeCell ref="A10:Q12"/>
    <mergeCell ref="A18:Q19"/>
    <mergeCell ref="A21:Q21"/>
    <mergeCell ref="A15:Q15"/>
    <mergeCell ref="A14:Q14"/>
    <mergeCell ref="A17:Q17"/>
    <mergeCell ref="A4:Q4"/>
    <mergeCell ref="A22:Q51"/>
    <mergeCell ref="A2:Q2"/>
    <mergeCell ref="A7:Q7"/>
    <mergeCell ref="A5:Q5"/>
    <mergeCell ref="A6:Q6"/>
    <mergeCell ref="A3:Q3"/>
    <mergeCell ref="A9:Q9"/>
  </mergeCells>
  <hyperlinks>
    <hyperlink ref="A9:Q9" location="'One-third Formula'!A1" display="1/3 formula" xr:uid="{D18A9763-4D55-42F6-8595-D6F3CF983EE6}"/>
    <hyperlink ref="A14:Q14" location="'One-third Formula ZEV'!A1" display="1/3 formula - Zero-emission vehicles (ZEVs)" xr:uid="{30D4D3EC-9A9F-449E-B7DF-DA071C09039F}"/>
    <hyperlink ref="A17:Q17" location="'One-36th Formula'!A1" display="1/36 formula" xr:uid="{DD092687-42A8-4D83-8BE1-D0306B0E6962}"/>
    <hyperlink ref="A6:Q6" r:id="rId1" display="Goods Brought Into B.C. for Temporary Use (PST 307)" xr:uid="{E173C0C5-DEB9-4CEE-A578-ADA0E679D28D}"/>
    <hyperlink ref="A7:Q7" r:id="rId2" display="Temporary Use Remittance Return (FIN 402)" xr:uid="{0769CABD-9976-4DB5-AF38-D6101F355C0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59CF9-4CA7-4008-98D4-662B1FF097DC}">
  <sheetPr codeName="Sheet1">
    <pageSetUpPr fitToPage="1"/>
  </sheetPr>
  <dimension ref="A1:W54"/>
  <sheetViews>
    <sheetView showGridLines="0" zoomScaleNormal="100" workbookViewId="0">
      <selection sqref="A1:B1"/>
    </sheetView>
  </sheetViews>
  <sheetFormatPr defaultRowHeight="15" x14ac:dyDescent="0.25"/>
  <cols>
    <col min="1" max="1" width="51.140625" style="1" customWidth="1"/>
    <col min="2" max="2" width="22.7109375" style="1" customWidth="1"/>
    <col min="3" max="3" width="16" style="1" customWidth="1"/>
    <col min="4" max="4" width="13.28515625" style="1" customWidth="1"/>
    <col min="5" max="5" width="7.5703125" style="1" customWidth="1"/>
    <col min="6" max="6" width="15.42578125" style="1" customWidth="1"/>
    <col min="7" max="7" width="15" style="1" customWidth="1"/>
    <col min="8" max="8" width="14.85546875" style="2" customWidth="1"/>
    <col min="9" max="9" width="43.42578125" style="2" customWidth="1"/>
    <col min="10" max="10" width="14.28515625" style="1" customWidth="1"/>
    <col min="11" max="11" width="14.5703125" style="1" customWidth="1"/>
    <col min="12" max="12" width="16.7109375" style="1" customWidth="1"/>
    <col min="13" max="13" width="11.7109375" style="80" customWidth="1"/>
    <col min="14" max="14" width="14.5703125" style="1" customWidth="1"/>
    <col min="15" max="16" width="15.140625" style="1" customWidth="1"/>
    <col min="17" max="17" width="7.5703125" style="79" bestFit="1" customWidth="1"/>
    <col min="18" max="18" width="15.7109375" style="1" customWidth="1"/>
    <col min="19" max="19" width="16.28515625" style="1" customWidth="1"/>
    <col min="20" max="20" width="16.140625" style="1" customWidth="1"/>
    <col min="21" max="21" width="9.140625" style="1" customWidth="1"/>
    <col min="22" max="22" width="9.140625" style="112" hidden="1" customWidth="1"/>
    <col min="23" max="23" width="9.140625" style="111" customWidth="1"/>
  </cols>
  <sheetData>
    <row r="1" spans="1:22" ht="18.75" x14ac:dyDescent="0.25">
      <c r="A1" s="196" t="s">
        <v>59</v>
      </c>
      <c r="B1" s="196"/>
      <c r="C1" s="5"/>
      <c r="D1" s="5"/>
      <c r="F1" s="5"/>
      <c r="O1" s="78"/>
      <c r="V1" s="111"/>
    </row>
    <row r="2" spans="1:22" ht="57" customHeight="1" thickBot="1" x14ac:dyDescent="0.3">
      <c r="A2" s="153" t="s">
        <v>94</v>
      </c>
      <c r="B2" s="153"/>
      <c r="C2" s="153"/>
      <c r="D2" s="153"/>
      <c r="E2" s="153"/>
      <c r="F2" s="153"/>
      <c r="G2" s="153"/>
      <c r="H2" s="153"/>
      <c r="I2" s="153"/>
      <c r="J2" s="19"/>
      <c r="K2" s="55"/>
      <c r="L2" s="63"/>
      <c r="M2" s="81"/>
      <c r="O2" s="53"/>
      <c r="P2" s="62"/>
      <c r="Q2" s="85"/>
      <c r="U2" s="53"/>
      <c r="V2" s="111"/>
    </row>
    <row r="3" spans="1:22" ht="75.75" thickBot="1" x14ac:dyDescent="0.3">
      <c r="A3" s="3" t="s">
        <v>23</v>
      </c>
      <c r="B3" s="4" t="s">
        <v>0</v>
      </c>
      <c r="C3" s="4" t="s">
        <v>86</v>
      </c>
      <c r="D3" s="4" t="s">
        <v>1</v>
      </c>
      <c r="E3" s="6" t="s">
        <v>10</v>
      </c>
      <c r="F3" s="6" t="s">
        <v>25</v>
      </c>
      <c r="G3" s="4" t="s">
        <v>87</v>
      </c>
      <c r="H3" s="4" t="s">
        <v>88</v>
      </c>
      <c r="I3" s="4" t="s">
        <v>67</v>
      </c>
      <c r="J3" s="4" t="s">
        <v>30</v>
      </c>
      <c r="K3" s="4" t="s">
        <v>31</v>
      </c>
      <c r="L3" s="4" t="s">
        <v>79</v>
      </c>
      <c r="M3" s="82" t="s">
        <v>39</v>
      </c>
      <c r="N3" s="4" t="s">
        <v>2</v>
      </c>
      <c r="O3" s="4" t="s">
        <v>9</v>
      </c>
      <c r="P3" s="4" t="s">
        <v>33</v>
      </c>
      <c r="Q3" s="86" t="s">
        <v>47</v>
      </c>
      <c r="R3" s="4" t="s">
        <v>56</v>
      </c>
      <c r="S3" s="54" t="s">
        <v>57</v>
      </c>
      <c r="T3" s="39" t="s">
        <v>35</v>
      </c>
      <c r="V3" s="111"/>
    </row>
    <row r="4" spans="1:22" ht="15" customHeight="1" x14ac:dyDescent="0.25">
      <c r="A4" s="10"/>
      <c r="B4" s="11"/>
      <c r="C4" s="31"/>
      <c r="D4" s="41"/>
      <c r="E4" s="12"/>
      <c r="F4" s="45"/>
      <c r="G4" s="31"/>
      <c r="H4" s="31"/>
      <c r="I4" s="11"/>
      <c r="J4" s="41"/>
      <c r="K4" s="41"/>
      <c r="L4" s="41"/>
      <c r="M4" s="83" t="str">
        <f>IF(AND(C4&gt;0,G4&gt;0),IFERROR(IF(OR(I4="Non-passenger vehicle",I4="Non-passenger vehicle (private sale)",I4="Passenger vehicle",I4="Passenger vehicle (private sale)",I4="Equipment mounted on a vehicle"),1*(((DATEDIF(C4,G4+1,"Y"))*0.3)+((ROUND((DATEDIF(C4,G4+1,"YD"))/30,0))*0.025)),IF(OR(I4="Aircraft",I4="Aircraft (private sale)"),1*(((DATEDIF(C4,G4+1,"Y"))*0.25)+((ROUND((DATEDIF(C4,G4+1,"YD"))/30,0))*0.020833)),IF(OR(I4="Railway rolling stock",I4="Equipment mounted on railway rolling stock"),1*(((DATEDIF(C4,G4+1,"Y"))*0.1)+((ROUND((DATEDIF(C4,G4+1,"YD"))/30,0))*0.008333)),IF(OR(I4="Vessel",I4="Vessel (private sale)",I4="Equipment mounted on a vessel"),1*(((DATEDIF(C4,G4+1,"Y"))*0.15)+((ROUND((DATEDIF(C4,G4+1,"YD"))/30,0))*0.0125)),IF(I4="Equipment, furnishings and affixed machinery",1*(((DATEDIF(C4,G4+1,"Y"))*0.2)+((ROUND((DATEDIF(C4,G4+1,"YD"))/30,0))*0.01667)),""))))),""),"")</f>
        <v/>
      </c>
      <c r="N4" s="66" t="str">
        <f>IF(AND(C4&gt;0,G4&gt;0),IFERROR(MIN(IF(OR(I4="Non-passenger vehicle",I4="Non-passenger vehicle (private sale)",I4="Passenger vehicle",I4="Passenger vehicle (private sale)",I4="Equipment mounted on a vehicle"),D4*(((DATEDIF(C4,G4+1,"Y"))*0.3)+((ROUND((DATEDIF(C4,G4+1,"YD"))/30,0))*0.025)),IF(OR(I4="Aircraft",I4="Aircraft (private sale)"),D4*(((DATEDIF(C4,G4+1,"Y"))*0.25)+((ROUND((DATEDIF(C4,G4+1,"YD"))/30,0))*0.020833)),IF(OR(I4="Railway rolling stock",I4="Equipment mounted on railway rolling stock"),D4*(((DATEDIF(C4,G4+1,"Y"))*0.1)+((ROUND((DATEDIF(C4,G4+1,"YD"))/30,0))*0.008333)),IF(OR(I4="Vessel",I4="Vessel (private sale)",I4="Equipment mounted on a vessel"),D4*(((DATEDIF(C4,G4+1,"Y"))*0.15)+((ROUND((DATEDIF(C4,G4+1,"YD"))/30,0))*0.0125)),IF(I4="Equipment, furnishings and affixed machinery",D4*(((DATEDIF(C4,G4+1,"Y"))*0.2)+((ROUND((DATEDIF(C4,G4+1,"YD"))/30,0))*0.01667)),0)))))),""),"")</f>
        <v/>
      </c>
      <c r="O4" s="66" t="str">
        <f>IFERROR(IF((D4-N4)&lt;=0, 0, D4-N4),"")</f>
        <v/>
      </c>
      <c r="P4" s="66" t="str">
        <f>IFERROR(IF(E4&gt;1, F4, IF(O4&lt;D4/2, D4/2, O4)),"")</f>
        <v/>
      </c>
      <c r="Q4" s="87" t="str">
        <f>IF(AND(I4="Passenger vehicle",D4&lt;55000),0.07,IF(AND(I4="Passenger vehicle",D4&gt;=55000,D4&lt;56000),0.08,IF(AND(I4="Passenger vehicle",D4&gt;=56000,D4&lt;57000),0.09,IF(AND(I4="Passenger vehicle",D4&gt;=57000,D4&lt;125000),0.1,IF(AND(I4="Passenger vehicle",D4&gt;=125000,D4&lt;150000),0.15,IF(AND(I4="Passenger vehicle",D4&gt;=150000),0.2,IF(AND(I4="Passenger vehicle (private sale)",D4&lt;125000),0.12,IF(AND(I4="Passenger vehicle (private sale)",D4&gt;=125000,D4&lt;150000),0.15,IF(AND(I4="Passenger vehicle (private sale)",D4&gt;=150000),0.2,IF(OR(I4="Aircraft",I4="Railway rolling stock",I4="Vessel",I4="Non-passenger vehicle",I4="Equipment mounted on railway rolling stock",I4="Equipment mounted on a vehicle",I4="Equipment mounted on a vessel",I4="Equipment, furnishings and affixed machinery"),0.07,IF(OR(I4="Aircraft (private sale)",I4="Non-passenger vehicle (private sale)",I4="Vessel (private sale)"),0.12,"")))))))))))</f>
        <v/>
      </c>
      <c r="R4" s="66" t="str">
        <f>IFERROR(MAX(0,IF(Q4&gt;0,(P4*Q4-J4)/3,"")),"")</f>
        <v/>
      </c>
      <c r="S4" s="70" t="str">
        <f>IFERROR(MAX(0,IF(Q4&gt;0,P4*Q4-K4,"")),"")</f>
        <v/>
      </c>
      <c r="T4" s="71" t="str">
        <f>IFERROR(MAX(0,IF((S4-L4)&lt;R4,(S4-L4),R4)),"")</f>
        <v/>
      </c>
      <c r="U4"/>
      <c r="V4" s="111" t="s">
        <v>68</v>
      </c>
    </row>
    <row r="5" spans="1:22" ht="15" customHeight="1" x14ac:dyDescent="0.25">
      <c r="A5" s="10"/>
      <c r="B5" s="14"/>
      <c r="C5" s="32"/>
      <c r="D5" s="42"/>
      <c r="E5" s="15"/>
      <c r="F5" s="46"/>
      <c r="G5" s="32"/>
      <c r="H5" s="32"/>
      <c r="I5" s="11"/>
      <c r="J5" s="41"/>
      <c r="K5" s="41"/>
      <c r="L5" s="41"/>
      <c r="M5" s="83" t="str">
        <f t="shared" ref="M5:M22" si="0">IF(AND(C5&gt;0,G5&gt;0),IFERROR(IF(OR(I5="Non-passenger vehicle",I5="Non-passenger vehicle (private sale)",I5="Passenger vehicle",I5="Passenger vehicle (private sale)",I5="Equipment mounted on a vehicle"),1*(((DATEDIF(C5,G5+1,"Y"))*0.3)+((ROUND((DATEDIF(C5,G5+1,"YD"))/30,0))*0.025)),IF(OR(I5="Aircraft",I5="Aircraft (private sale)"),1*(((DATEDIF(C5,G5+1,"Y"))*0.25)+((ROUND((DATEDIF(C5,G5+1,"YD"))/30,0))*0.020833)),IF(OR(I5="Railway rolling stock",I5="Equipment mounted on railway rolling stock"),1*(((DATEDIF(C5,G5+1,"Y"))*0.1)+((ROUND((DATEDIF(C5,G5+1,"YD"))/30,0))*0.008333)),IF(OR(I5="Vessel",I5="Vessel (private sale)",I5="Equipment mounted on a vessel"),1*(((DATEDIF(C5,G5+1,"Y"))*0.15)+((ROUND((DATEDIF(C5,G5+1,"YD"))/30,0))*0.0125)),IF(I5="Equipment, furnishings and affixed machinery",1*(((DATEDIF(C5,G5+1,"Y"))*0.2)+((ROUND((DATEDIF(C5,G5+1,"YD"))/30,0))*0.01667)),""))))),""),"")</f>
        <v/>
      </c>
      <c r="N5" s="66" t="str">
        <f t="shared" ref="N5:N22" si="1">IF(AND(C5&gt;0,G5&gt;0),IFERROR(MIN(IF(OR(I5="Non-passenger vehicle",I5="Non-passenger vehicle (private sale)",I5="Passenger vehicle",I5="Passenger vehicle (private sale)",I5="Equipment mounted on a vehicle"),D5*(((DATEDIF(C5,G5+1,"Y"))*0.3)+((ROUND((DATEDIF(C5,G5+1,"YD"))/30,0))*0.025)),IF(OR(I5="Aircraft",I5="Aircraft (private sale)"),D5*(((DATEDIF(C5,G5+1,"Y"))*0.25)+((ROUND((DATEDIF(C5,G5+1,"YD"))/30,0))*0.020833)),IF(OR(I5="Railway rolling stock",I5="Equipment mounted on railway rolling stock"),D5*(((DATEDIF(C5,G5+1,"Y"))*0.1)+((ROUND((DATEDIF(C5,G5+1,"YD"))/30,0))*0.008333)),IF(OR(I5="Vessel",I5="Vessel (private sale)",I5="Equipment mounted on a vessel"),D5*(((DATEDIF(C5,G5+1,"Y"))*0.15)+((ROUND((DATEDIF(C5,G5+1,"YD"))/30,0))*0.0125)),IF(I5="Equipment, furnishings and affixed machinery",D5*(((DATEDIF(C5,G5+1,"Y"))*0.2)+((ROUND((DATEDIF(C5,G5+1,"YD"))/30,0))*0.01667)),0)))))),""),"")</f>
        <v/>
      </c>
      <c r="O5" s="66" t="str">
        <f t="shared" ref="O5:O22" si="2">IFERROR(IF((D5-N5)&lt;=0, 0, D5-N5),"")</f>
        <v/>
      </c>
      <c r="P5" s="66" t="str">
        <f t="shared" ref="P5:P22" si="3">IFERROR(IF(E5&gt;1, F5, IF(O5&lt;D5/2, D5/2, O5)),"")</f>
        <v/>
      </c>
      <c r="Q5" s="87" t="str">
        <f t="shared" ref="Q5:Q22" si="4">IF(AND(I5="Passenger vehicle",D5&lt;55000),0.07,IF(AND(I5="Passenger vehicle",D5&gt;=55000,D5&lt;56000),0.08,IF(AND(I5="Passenger vehicle",D5&gt;=56000,D5&lt;57000),0.09,IF(AND(I5="Passenger vehicle",D5&gt;=57000,D5&lt;125000),0.1,IF(AND(I5="Passenger vehicle",D5&gt;=125000,D5&lt;150000),0.15,IF(AND(I5="Passenger vehicle",D5&gt;=150000),0.2,IF(AND(I5="Passenger vehicle (private sale)",D5&lt;125000),0.12,IF(AND(I5="Passenger vehicle (private sale)",D5&gt;=125000,D5&lt;150000),0.15,IF(AND(I5="Passenger vehicle (private sale)",D5&gt;=150000),0.2,IF(OR(I5="Aircraft",I5="Railway rolling stock",I5="Vessel",I5="Non-passenger vehicle",I5="Equipment mounted on railway rolling stock",I5="Equipment mounted on a vehicle",I5="Equipment mounted on a vessel",I5="Equipment, furnishings and affixed machinery"),0.07,IF(OR(I5="Aircraft (private sale)",I5="Non-passenger vehicle (private sale)",I5="Vessel (private sale)"),0.12,"")))))))))))</f>
        <v/>
      </c>
      <c r="R5" s="66" t="str">
        <f t="shared" ref="R5:R22" si="5">IFERROR(MAX(0,IF(Q5&gt;0,(P5*Q5-J5)/3,"")),"")</f>
        <v/>
      </c>
      <c r="S5" s="70" t="str">
        <f t="shared" ref="S5:S22" si="6">IFERROR(MAX(0,IF(Q5&gt;0,P5*Q5-K5,"")),"")</f>
        <v/>
      </c>
      <c r="T5" s="71" t="str">
        <f t="shared" ref="T5:T22" si="7">IFERROR(MAX(0,IF((S5-L5)&lt;R5,(S5-L5),R5)),"")</f>
        <v/>
      </c>
      <c r="U5"/>
      <c r="V5" s="111" t="s">
        <v>40</v>
      </c>
    </row>
    <row r="6" spans="1:22" ht="15" customHeight="1" x14ac:dyDescent="0.25">
      <c r="A6" s="10"/>
      <c r="B6" s="14"/>
      <c r="C6" s="32"/>
      <c r="D6" s="42"/>
      <c r="E6" s="15"/>
      <c r="F6" s="46"/>
      <c r="G6" s="32"/>
      <c r="H6" s="32"/>
      <c r="I6" s="11"/>
      <c r="J6" s="41"/>
      <c r="K6" s="41"/>
      <c r="L6" s="41"/>
      <c r="M6" s="83" t="str">
        <f t="shared" si="0"/>
        <v/>
      </c>
      <c r="N6" s="66" t="str">
        <f t="shared" si="1"/>
        <v/>
      </c>
      <c r="O6" s="66" t="str">
        <f t="shared" si="2"/>
        <v/>
      </c>
      <c r="P6" s="66" t="str">
        <f t="shared" si="3"/>
        <v/>
      </c>
      <c r="Q6" s="87" t="str">
        <f t="shared" si="4"/>
        <v/>
      </c>
      <c r="R6" s="66" t="str">
        <f t="shared" si="5"/>
        <v/>
      </c>
      <c r="S6" s="70" t="str">
        <f t="shared" si="6"/>
        <v/>
      </c>
      <c r="T6" s="71" t="str">
        <f t="shared" si="7"/>
        <v/>
      </c>
      <c r="U6"/>
      <c r="V6" s="111" t="s">
        <v>41</v>
      </c>
    </row>
    <row r="7" spans="1:22" ht="15" customHeight="1" x14ac:dyDescent="0.25">
      <c r="A7" s="75"/>
      <c r="B7" s="56"/>
      <c r="C7" s="57"/>
      <c r="D7" s="58"/>
      <c r="E7" s="59"/>
      <c r="F7" s="60"/>
      <c r="G7" s="57"/>
      <c r="H7" s="57"/>
      <c r="I7" s="11"/>
      <c r="J7" s="61"/>
      <c r="K7" s="61"/>
      <c r="L7" s="61"/>
      <c r="M7" s="83" t="str">
        <f t="shared" si="0"/>
        <v/>
      </c>
      <c r="N7" s="66" t="str">
        <f t="shared" si="1"/>
        <v/>
      </c>
      <c r="O7" s="66" t="str">
        <f t="shared" si="2"/>
        <v/>
      </c>
      <c r="P7" s="66" t="str">
        <f t="shared" si="3"/>
        <v/>
      </c>
      <c r="Q7" s="87" t="str">
        <f t="shared" si="4"/>
        <v/>
      </c>
      <c r="R7" s="66" t="str">
        <f t="shared" si="5"/>
        <v/>
      </c>
      <c r="S7" s="70" t="str">
        <f t="shared" si="6"/>
        <v/>
      </c>
      <c r="T7" s="71" t="str">
        <f t="shared" si="7"/>
        <v/>
      </c>
      <c r="U7"/>
      <c r="V7" s="111" t="s">
        <v>62</v>
      </c>
    </row>
    <row r="8" spans="1:22" ht="15" customHeight="1" x14ac:dyDescent="0.25">
      <c r="A8" s="13"/>
      <c r="B8" s="14"/>
      <c r="C8" s="32"/>
      <c r="D8" s="42"/>
      <c r="E8" s="15"/>
      <c r="F8" s="46"/>
      <c r="G8" s="32"/>
      <c r="H8" s="32"/>
      <c r="I8" s="11"/>
      <c r="J8" s="41"/>
      <c r="K8" s="41"/>
      <c r="L8" s="61"/>
      <c r="M8" s="83" t="str">
        <f t="shared" si="0"/>
        <v/>
      </c>
      <c r="N8" s="66" t="str">
        <f t="shared" si="1"/>
        <v/>
      </c>
      <c r="O8" s="66" t="str">
        <f t="shared" si="2"/>
        <v/>
      </c>
      <c r="P8" s="66" t="str">
        <f t="shared" si="3"/>
        <v/>
      </c>
      <c r="Q8" s="87" t="str">
        <f t="shared" si="4"/>
        <v/>
      </c>
      <c r="R8" s="66" t="str">
        <f t="shared" si="5"/>
        <v/>
      </c>
      <c r="S8" s="70" t="str">
        <f t="shared" si="6"/>
        <v/>
      </c>
      <c r="T8" s="71" t="str">
        <f t="shared" si="7"/>
        <v/>
      </c>
      <c r="U8"/>
      <c r="V8" s="111" t="s">
        <v>66</v>
      </c>
    </row>
    <row r="9" spans="1:22" ht="15" customHeight="1" x14ac:dyDescent="0.25">
      <c r="A9" s="13"/>
      <c r="B9" s="14"/>
      <c r="C9" s="32"/>
      <c r="D9" s="42"/>
      <c r="E9" s="15"/>
      <c r="F9" s="46"/>
      <c r="G9" s="32"/>
      <c r="H9" s="32"/>
      <c r="I9" s="11"/>
      <c r="J9" s="41"/>
      <c r="K9" s="41"/>
      <c r="L9" s="61"/>
      <c r="M9" s="83" t="str">
        <f t="shared" si="0"/>
        <v/>
      </c>
      <c r="N9" s="66" t="str">
        <f t="shared" si="1"/>
        <v/>
      </c>
      <c r="O9" s="66" t="str">
        <f t="shared" si="2"/>
        <v/>
      </c>
      <c r="P9" s="66" t="str">
        <f t="shared" si="3"/>
        <v/>
      </c>
      <c r="Q9" s="87" t="str">
        <f t="shared" si="4"/>
        <v/>
      </c>
      <c r="R9" s="66" t="str">
        <f t="shared" si="5"/>
        <v/>
      </c>
      <c r="S9" s="70" t="str">
        <f t="shared" si="6"/>
        <v/>
      </c>
      <c r="T9" s="71" t="str">
        <f t="shared" si="7"/>
        <v/>
      </c>
      <c r="U9"/>
      <c r="V9" s="111" t="s">
        <v>63</v>
      </c>
    </row>
    <row r="10" spans="1:22" ht="15" customHeight="1" x14ac:dyDescent="0.25">
      <c r="A10" s="13"/>
      <c r="B10" s="14"/>
      <c r="C10" s="32"/>
      <c r="D10" s="42"/>
      <c r="E10" s="15"/>
      <c r="F10" s="46"/>
      <c r="G10" s="32"/>
      <c r="H10" s="32"/>
      <c r="I10" s="11"/>
      <c r="J10" s="41"/>
      <c r="K10" s="41"/>
      <c r="L10" s="41"/>
      <c r="M10" s="83" t="str">
        <f t="shared" si="0"/>
        <v/>
      </c>
      <c r="N10" s="66" t="str">
        <f t="shared" si="1"/>
        <v/>
      </c>
      <c r="O10" s="66" t="str">
        <f t="shared" si="2"/>
        <v/>
      </c>
      <c r="P10" s="66" t="str">
        <f t="shared" si="3"/>
        <v/>
      </c>
      <c r="Q10" s="87" t="str">
        <f t="shared" si="4"/>
        <v/>
      </c>
      <c r="R10" s="66" t="str">
        <f t="shared" si="5"/>
        <v/>
      </c>
      <c r="S10" s="70" t="str">
        <f t="shared" si="6"/>
        <v/>
      </c>
      <c r="T10" s="71" t="str">
        <f t="shared" si="7"/>
        <v/>
      </c>
      <c r="U10"/>
      <c r="V10" s="111" t="s">
        <v>45</v>
      </c>
    </row>
    <row r="11" spans="1:22" ht="15" customHeight="1" x14ac:dyDescent="0.25">
      <c r="A11" s="13"/>
      <c r="B11" s="14"/>
      <c r="C11" s="32"/>
      <c r="D11" s="42"/>
      <c r="E11" s="15"/>
      <c r="F11" s="46"/>
      <c r="G11" s="32"/>
      <c r="H11" s="32"/>
      <c r="I11" s="11"/>
      <c r="J11" s="41"/>
      <c r="K11" s="41"/>
      <c r="L11" s="41"/>
      <c r="M11" s="83" t="str">
        <f t="shared" si="0"/>
        <v/>
      </c>
      <c r="N11" s="66" t="str">
        <f t="shared" si="1"/>
        <v/>
      </c>
      <c r="O11" s="66" t="str">
        <f t="shared" si="2"/>
        <v/>
      </c>
      <c r="P11" s="66" t="str">
        <f t="shared" si="3"/>
        <v/>
      </c>
      <c r="Q11" s="87" t="str">
        <f t="shared" si="4"/>
        <v/>
      </c>
      <c r="R11" s="66" t="str">
        <f t="shared" si="5"/>
        <v/>
      </c>
      <c r="S11" s="70" t="str">
        <f t="shared" si="6"/>
        <v/>
      </c>
      <c r="T11" s="71" t="str">
        <f t="shared" si="7"/>
        <v/>
      </c>
      <c r="U11"/>
      <c r="V11" s="111" t="s">
        <v>46</v>
      </c>
    </row>
    <row r="12" spans="1:22" ht="15" customHeight="1" x14ac:dyDescent="0.25">
      <c r="A12" s="20"/>
      <c r="B12" s="21"/>
      <c r="C12" s="33"/>
      <c r="D12" s="43"/>
      <c r="E12" s="22"/>
      <c r="F12" s="47"/>
      <c r="G12" s="33"/>
      <c r="H12" s="33"/>
      <c r="I12" s="11"/>
      <c r="J12" s="41"/>
      <c r="K12" s="41"/>
      <c r="L12" s="41"/>
      <c r="M12" s="83" t="str">
        <f t="shared" si="0"/>
        <v/>
      </c>
      <c r="N12" s="66" t="str">
        <f t="shared" si="1"/>
        <v/>
      </c>
      <c r="O12" s="66" t="str">
        <f t="shared" si="2"/>
        <v/>
      </c>
      <c r="P12" s="66" t="str">
        <f t="shared" si="3"/>
        <v/>
      </c>
      <c r="Q12" s="87" t="str">
        <f t="shared" si="4"/>
        <v/>
      </c>
      <c r="R12" s="66" t="str">
        <f t="shared" si="5"/>
        <v/>
      </c>
      <c r="S12" s="70" t="str">
        <f t="shared" si="6"/>
        <v/>
      </c>
      <c r="T12" s="71" t="str">
        <f t="shared" si="7"/>
        <v/>
      </c>
      <c r="U12"/>
      <c r="V12" s="111" t="s">
        <v>65</v>
      </c>
    </row>
    <row r="13" spans="1:22" ht="15" customHeight="1" x14ac:dyDescent="0.25">
      <c r="A13" s="20"/>
      <c r="B13" s="21"/>
      <c r="C13" s="33"/>
      <c r="D13" s="43"/>
      <c r="E13" s="22"/>
      <c r="F13" s="47"/>
      <c r="G13" s="33"/>
      <c r="H13" s="33"/>
      <c r="I13" s="11"/>
      <c r="J13" s="41"/>
      <c r="K13" s="41"/>
      <c r="L13" s="41"/>
      <c r="M13" s="83" t="str">
        <f t="shared" si="0"/>
        <v/>
      </c>
      <c r="N13" s="66" t="str">
        <f t="shared" si="1"/>
        <v/>
      </c>
      <c r="O13" s="66" t="str">
        <f t="shared" si="2"/>
        <v/>
      </c>
      <c r="P13" s="66" t="str">
        <f t="shared" si="3"/>
        <v/>
      </c>
      <c r="Q13" s="87" t="str">
        <f t="shared" si="4"/>
        <v/>
      </c>
      <c r="R13" s="66" t="str">
        <f t="shared" si="5"/>
        <v/>
      </c>
      <c r="S13" s="70" t="str">
        <f t="shared" si="6"/>
        <v/>
      </c>
      <c r="T13" s="71" t="str">
        <f t="shared" si="7"/>
        <v/>
      </c>
      <c r="U13"/>
      <c r="V13" s="111" t="s">
        <v>42</v>
      </c>
    </row>
    <row r="14" spans="1:22" ht="15" customHeight="1" x14ac:dyDescent="0.25">
      <c r="A14" s="20"/>
      <c r="B14" s="21"/>
      <c r="C14" s="33"/>
      <c r="D14" s="43"/>
      <c r="E14" s="22"/>
      <c r="F14" s="47"/>
      <c r="G14" s="33"/>
      <c r="H14" s="33"/>
      <c r="I14" s="11"/>
      <c r="J14" s="41"/>
      <c r="K14" s="41"/>
      <c r="L14" s="41"/>
      <c r="M14" s="83" t="str">
        <f t="shared" si="0"/>
        <v/>
      </c>
      <c r="N14" s="66" t="str">
        <f t="shared" si="1"/>
        <v/>
      </c>
      <c r="O14" s="66" t="str">
        <f t="shared" si="2"/>
        <v/>
      </c>
      <c r="P14" s="66" t="str">
        <f t="shared" si="3"/>
        <v/>
      </c>
      <c r="Q14" s="87" t="str">
        <f t="shared" si="4"/>
        <v/>
      </c>
      <c r="R14" s="66" t="str">
        <f t="shared" si="5"/>
        <v/>
      </c>
      <c r="S14" s="70" t="str">
        <f t="shared" si="6"/>
        <v/>
      </c>
      <c r="T14" s="71" t="str">
        <f t="shared" si="7"/>
        <v/>
      </c>
      <c r="U14"/>
      <c r="V14" s="111" t="s">
        <v>43</v>
      </c>
    </row>
    <row r="15" spans="1:22" ht="15" customHeight="1" x14ac:dyDescent="0.25">
      <c r="A15" s="20"/>
      <c r="B15" s="21"/>
      <c r="C15" s="33"/>
      <c r="D15" s="43"/>
      <c r="E15" s="22"/>
      <c r="F15" s="47"/>
      <c r="G15" s="33"/>
      <c r="H15" s="33"/>
      <c r="I15" s="11"/>
      <c r="J15" s="41"/>
      <c r="K15" s="41"/>
      <c r="L15" s="41"/>
      <c r="M15" s="83" t="str">
        <f t="shared" si="0"/>
        <v/>
      </c>
      <c r="N15" s="66" t="str">
        <f t="shared" si="1"/>
        <v/>
      </c>
      <c r="O15" s="66" t="str">
        <f t="shared" si="2"/>
        <v/>
      </c>
      <c r="P15" s="66" t="str">
        <f t="shared" si="3"/>
        <v/>
      </c>
      <c r="Q15" s="87" t="str">
        <f t="shared" si="4"/>
        <v/>
      </c>
      <c r="R15" s="66" t="str">
        <f t="shared" si="5"/>
        <v/>
      </c>
      <c r="S15" s="70" t="str">
        <f t="shared" si="6"/>
        <v/>
      </c>
      <c r="T15" s="71" t="str">
        <f t="shared" si="7"/>
        <v/>
      </c>
      <c r="U15"/>
      <c r="V15" s="111" t="s">
        <v>44</v>
      </c>
    </row>
    <row r="16" spans="1:22" ht="15" customHeight="1" x14ac:dyDescent="0.25">
      <c r="A16" s="20"/>
      <c r="B16" s="21"/>
      <c r="C16" s="33"/>
      <c r="D16" s="43"/>
      <c r="E16" s="22"/>
      <c r="F16" s="47"/>
      <c r="G16" s="33"/>
      <c r="H16" s="33"/>
      <c r="I16" s="11"/>
      <c r="J16" s="41"/>
      <c r="K16" s="41"/>
      <c r="L16" s="41"/>
      <c r="M16" s="83" t="str">
        <f t="shared" si="0"/>
        <v/>
      </c>
      <c r="N16" s="66" t="str">
        <f t="shared" si="1"/>
        <v/>
      </c>
      <c r="O16" s="66" t="str">
        <f t="shared" si="2"/>
        <v/>
      </c>
      <c r="P16" s="66" t="str">
        <f t="shared" si="3"/>
        <v/>
      </c>
      <c r="Q16" s="87" t="str">
        <f t="shared" si="4"/>
        <v/>
      </c>
      <c r="R16" s="66" t="str">
        <f t="shared" si="5"/>
        <v/>
      </c>
      <c r="S16" s="70" t="str">
        <f t="shared" si="6"/>
        <v/>
      </c>
      <c r="T16" s="71" t="str">
        <f t="shared" si="7"/>
        <v/>
      </c>
      <c r="U16"/>
      <c r="V16" s="111" t="s">
        <v>64</v>
      </c>
    </row>
    <row r="17" spans="1:22" ht="15" customHeight="1" x14ac:dyDescent="0.25">
      <c r="A17" s="20"/>
      <c r="B17" s="21"/>
      <c r="C17" s="33"/>
      <c r="D17" s="43"/>
      <c r="E17" s="22"/>
      <c r="F17" s="47"/>
      <c r="G17" s="33"/>
      <c r="H17" s="33"/>
      <c r="I17" s="11"/>
      <c r="J17" s="41"/>
      <c r="K17" s="41"/>
      <c r="L17" s="41"/>
      <c r="M17" s="83" t="str">
        <f t="shared" si="0"/>
        <v/>
      </c>
      <c r="N17" s="66" t="str">
        <f t="shared" si="1"/>
        <v/>
      </c>
      <c r="O17" s="66" t="str">
        <f t="shared" si="2"/>
        <v/>
      </c>
      <c r="P17" s="66" t="str">
        <f t="shared" si="3"/>
        <v/>
      </c>
      <c r="Q17" s="87" t="str">
        <f t="shared" si="4"/>
        <v/>
      </c>
      <c r="R17" s="66" t="str">
        <f t="shared" si="5"/>
        <v/>
      </c>
      <c r="S17" s="70" t="str">
        <f t="shared" si="6"/>
        <v/>
      </c>
      <c r="T17" s="71" t="str">
        <f t="shared" si="7"/>
        <v/>
      </c>
      <c r="U17"/>
      <c r="V17" s="111"/>
    </row>
    <row r="18" spans="1:22" ht="15" customHeight="1" x14ac:dyDescent="0.25">
      <c r="A18" s="20"/>
      <c r="B18" s="21"/>
      <c r="C18" s="33"/>
      <c r="D18" s="43"/>
      <c r="E18" s="22"/>
      <c r="F18" s="47"/>
      <c r="G18" s="33"/>
      <c r="H18" s="33"/>
      <c r="I18" s="11"/>
      <c r="J18" s="41"/>
      <c r="K18" s="41"/>
      <c r="L18" s="41"/>
      <c r="M18" s="83" t="str">
        <f t="shared" si="0"/>
        <v/>
      </c>
      <c r="N18" s="66" t="str">
        <f t="shared" si="1"/>
        <v/>
      </c>
      <c r="O18" s="66" t="str">
        <f t="shared" si="2"/>
        <v/>
      </c>
      <c r="P18" s="66" t="str">
        <f t="shared" si="3"/>
        <v/>
      </c>
      <c r="Q18" s="87" t="str">
        <f t="shared" si="4"/>
        <v/>
      </c>
      <c r="R18" s="66" t="str">
        <f t="shared" si="5"/>
        <v/>
      </c>
      <c r="S18" s="70" t="str">
        <f t="shared" si="6"/>
        <v/>
      </c>
      <c r="T18" s="71" t="str">
        <f t="shared" si="7"/>
        <v/>
      </c>
      <c r="U18"/>
      <c r="V18" s="111"/>
    </row>
    <row r="19" spans="1:22" ht="15" customHeight="1" x14ac:dyDescent="0.25">
      <c r="A19" s="20"/>
      <c r="B19" s="21"/>
      <c r="C19" s="33"/>
      <c r="D19" s="43"/>
      <c r="E19" s="22"/>
      <c r="F19" s="47"/>
      <c r="G19" s="33"/>
      <c r="H19" s="33"/>
      <c r="I19" s="11"/>
      <c r="J19" s="41"/>
      <c r="K19" s="41"/>
      <c r="L19" s="41"/>
      <c r="M19" s="83" t="str">
        <f t="shared" si="0"/>
        <v/>
      </c>
      <c r="N19" s="66" t="str">
        <f t="shared" si="1"/>
        <v/>
      </c>
      <c r="O19" s="66" t="str">
        <f t="shared" si="2"/>
        <v/>
      </c>
      <c r="P19" s="66" t="str">
        <f t="shared" si="3"/>
        <v/>
      </c>
      <c r="Q19" s="87" t="str">
        <f t="shared" si="4"/>
        <v/>
      </c>
      <c r="R19" s="66" t="str">
        <f t="shared" si="5"/>
        <v/>
      </c>
      <c r="S19" s="70" t="str">
        <f t="shared" si="6"/>
        <v/>
      </c>
      <c r="T19" s="71" t="str">
        <f t="shared" si="7"/>
        <v/>
      </c>
      <c r="U19"/>
      <c r="V19" s="111"/>
    </row>
    <row r="20" spans="1:22" ht="15" customHeight="1" x14ac:dyDescent="0.25">
      <c r="A20" s="20"/>
      <c r="B20" s="21"/>
      <c r="C20" s="33"/>
      <c r="D20" s="43"/>
      <c r="E20" s="22"/>
      <c r="F20" s="47"/>
      <c r="G20" s="33"/>
      <c r="H20" s="33"/>
      <c r="I20" s="11"/>
      <c r="J20" s="41"/>
      <c r="K20" s="41"/>
      <c r="L20" s="41"/>
      <c r="M20" s="83" t="str">
        <f t="shared" si="0"/>
        <v/>
      </c>
      <c r="N20" s="66" t="str">
        <f t="shared" si="1"/>
        <v/>
      </c>
      <c r="O20" s="66" t="str">
        <f t="shared" si="2"/>
        <v/>
      </c>
      <c r="P20" s="66" t="str">
        <f t="shared" si="3"/>
        <v/>
      </c>
      <c r="Q20" s="87" t="str">
        <f t="shared" si="4"/>
        <v/>
      </c>
      <c r="R20" s="66" t="str">
        <f t="shared" si="5"/>
        <v/>
      </c>
      <c r="S20" s="70" t="str">
        <f t="shared" si="6"/>
        <v/>
      </c>
      <c r="T20" s="71" t="str">
        <f t="shared" si="7"/>
        <v/>
      </c>
      <c r="U20"/>
      <c r="V20" s="111"/>
    </row>
    <row r="21" spans="1:22" ht="15" customHeight="1" x14ac:dyDescent="0.25">
      <c r="A21" s="20"/>
      <c r="B21" s="21"/>
      <c r="C21" s="33"/>
      <c r="D21" s="43"/>
      <c r="E21" s="22"/>
      <c r="F21" s="47"/>
      <c r="G21" s="33"/>
      <c r="H21" s="33"/>
      <c r="I21" s="11"/>
      <c r="J21" s="41"/>
      <c r="K21" s="41"/>
      <c r="L21" s="41"/>
      <c r="M21" s="83" t="str">
        <f t="shared" si="0"/>
        <v/>
      </c>
      <c r="N21" s="66" t="str">
        <f t="shared" si="1"/>
        <v/>
      </c>
      <c r="O21" s="66" t="str">
        <f t="shared" si="2"/>
        <v/>
      </c>
      <c r="P21" s="66" t="str">
        <f t="shared" si="3"/>
        <v/>
      </c>
      <c r="Q21" s="87" t="str">
        <f t="shared" si="4"/>
        <v/>
      </c>
      <c r="R21" s="66" t="str">
        <f t="shared" si="5"/>
        <v/>
      </c>
      <c r="S21" s="70" t="str">
        <f t="shared" si="6"/>
        <v/>
      </c>
      <c r="T21" s="71" t="str">
        <f t="shared" si="7"/>
        <v/>
      </c>
      <c r="U21"/>
      <c r="V21" s="111"/>
    </row>
    <row r="22" spans="1:22" ht="15" customHeight="1" x14ac:dyDescent="0.25">
      <c r="A22" s="13"/>
      <c r="B22" s="14"/>
      <c r="C22" s="32"/>
      <c r="D22" s="42"/>
      <c r="E22" s="14"/>
      <c r="F22" s="42"/>
      <c r="G22" s="32"/>
      <c r="H22" s="32"/>
      <c r="I22" s="11"/>
      <c r="J22" s="41"/>
      <c r="K22" s="41"/>
      <c r="L22" s="41"/>
      <c r="M22" s="83" t="str">
        <f t="shared" si="0"/>
        <v/>
      </c>
      <c r="N22" s="66" t="str">
        <f t="shared" si="1"/>
        <v/>
      </c>
      <c r="O22" s="66" t="str">
        <f t="shared" si="2"/>
        <v/>
      </c>
      <c r="P22" s="66" t="str">
        <f t="shared" si="3"/>
        <v/>
      </c>
      <c r="Q22" s="87" t="str">
        <f t="shared" si="4"/>
        <v/>
      </c>
      <c r="R22" s="66" t="str">
        <f t="shared" si="5"/>
        <v/>
      </c>
      <c r="S22" s="70" t="str">
        <f t="shared" si="6"/>
        <v/>
      </c>
      <c r="T22" s="71" t="str">
        <f t="shared" si="7"/>
        <v/>
      </c>
      <c r="U22"/>
      <c r="V22" s="111"/>
    </row>
    <row r="23" spans="1:22" ht="15.75" thickBot="1" x14ac:dyDescent="0.3">
      <c r="A23" s="25"/>
      <c r="B23" s="7"/>
      <c r="C23" s="7"/>
      <c r="D23" s="7"/>
      <c r="E23" s="8"/>
      <c r="F23" s="8"/>
      <c r="G23" s="7"/>
      <c r="H23" s="7"/>
      <c r="I23" s="9"/>
      <c r="J23" s="9"/>
      <c r="K23" s="9"/>
      <c r="L23" s="9"/>
      <c r="M23" s="84"/>
      <c r="N23" s="23" t="s">
        <v>3</v>
      </c>
      <c r="O23" s="24">
        <f>SUM(O4:O22)</f>
        <v>0</v>
      </c>
      <c r="P23" s="24">
        <f>SUM(P4:P22)</f>
        <v>0</v>
      </c>
      <c r="Q23" s="113" t="s">
        <v>29</v>
      </c>
      <c r="R23" s="24">
        <f>SUM(R4:R22)</f>
        <v>0</v>
      </c>
      <c r="S23" s="73" t="s">
        <v>29</v>
      </c>
      <c r="T23" s="40">
        <f>SUM(T4:T22)</f>
        <v>0</v>
      </c>
      <c r="U23"/>
      <c r="V23" s="111"/>
    </row>
    <row r="24" spans="1:22" ht="15" customHeight="1" thickBot="1" x14ac:dyDescent="0.3"/>
    <row r="25" spans="1:22" ht="15" customHeight="1" x14ac:dyDescent="0.25">
      <c r="A25" s="178" t="s">
        <v>28</v>
      </c>
      <c r="B25" s="179"/>
      <c r="C25" s="180"/>
      <c r="E25" s="203" t="s">
        <v>61</v>
      </c>
      <c r="F25" s="204"/>
      <c r="G25" s="204"/>
      <c r="H25" s="204"/>
      <c r="I25" s="205"/>
    </row>
    <row r="26" spans="1:22" ht="18.75" customHeight="1" thickBot="1" x14ac:dyDescent="0.3">
      <c r="A26" s="181"/>
      <c r="B26" s="182"/>
      <c r="C26" s="183"/>
      <c r="E26" s="206"/>
      <c r="F26" s="207"/>
      <c r="G26" s="207"/>
      <c r="H26" s="207"/>
      <c r="I26" s="208"/>
    </row>
    <row r="27" spans="1:22" ht="17.25" customHeight="1" x14ac:dyDescent="0.25">
      <c r="A27" s="175" t="s">
        <v>19</v>
      </c>
      <c r="B27" s="176"/>
      <c r="C27" s="177"/>
      <c r="E27" s="209" t="s">
        <v>42</v>
      </c>
      <c r="F27" s="210"/>
      <c r="G27" s="210"/>
      <c r="H27" s="211"/>
      <c r="I27" s="97">
        <v>7.0000000000000007E-2</v>
      </c>
      <c r="J27" s="2"/>
      <c r="K27" s="2"/>
      <c r="L27" s="2"/>
    </row>
    <row r="28" spans="1:22" ht="15" customHeight="1" x14ac:dyDescent="0.25">
      <c r="A28" s="154" t="s">
        <v>82</v>
      </c>
      <c r="B28" s="155"/>
      <c r="C28" s="156"/>
      <c r="E28" s="172" t="s">
        <v>43</v>
      </c>
      <c r="F28" s="173"/>
      <c r="G28" s="173"/>
      <c r="H28" s="174"/>
      <c r="I28" s="90">
        <v>0.12</v>
      </c>
      <c r="J28" s="2"/>
      <c r="K28" s="2"/>
      <c r="L28" s="2"/>
    </row>
    <row r="29" spans="1:22" ht="15" customHeight="1" x14ac:dyDescent="0.25">
      <c r="A29" s="157"/>
      <c r="B29" s="158"/>
      <c r="C29" s="159"/>
      <c r="E29" s="172" t="s">
        <v>48</v>
      </c>
      <c r="F29" s="173"/>
      <c r="G29" s="173"/>
      <c r="H29" s="174"/>
      <c r="I29" s="90">
        <v>7.0000000000000007E-2</v>
      </c>
      <c r="J29" s="2"/>
      <c r="K29" s="2"/>
      <c r="L29" s="2"/>
    </row>
    <row r="30" spans="1:22" ht="15" customHeight="1" x14ac:dyDescent="0.25">
      <c r="A30" s="157"/>
      <c r="B30" s="158"/>
      <c r="C30" s="159"/>
      <c r="E30" s="172" t="s">
        <v>40</v>
      </c>
      <c r="F30" s="173"/>
      <c r="G30" s="173"/>
      <c r="H30" s="174"/>
      <c r="I30" s="90">
        <v>7.0000000000000007E-2</v>
      </c>
      <c r="J30" s="2"/>
      <c r="K30" s="2"/>
      <c r="L30" s="2"/>
    </row>
    <row r="31" spans="1:22" ht="15" customHeight="1" x14ac:dyDescent="0.25">
      <c r="A31" s="157"/>
      <c r="B31" s="158"/>
      <c r="C31" s="159"/>
      <c r="E31" s="172" t="s">
        <v>41</v>
      </c>
      <c r="F31" s="173"/>
      <c r="G31" s="173"/>
      <c r="H31" s="174"/>
      <c r="I31" s="90">
        <v>0.12</v>
      </c>
      <c r="J31" s="2"/>
      <c r="K31" s="2"/>
      <c r="L31" s="2"/>
    </row>
    <row r="32" spans="1:22" ht="15" customHeight="1" x14ac:dyDescent="0.25">
      <c r="A32" s="157"/>
      <c r="B32" s="158"/>
      <c r="C32" s="159"/>
      <c r="E32" s="172" t="s">
        <v>44</v>
      </c>
      <c r="F32" s="173"/>
      <c r="G32" s="173"/>
      <c r="H32" s="174"/>
      <c r="I32" s="90">
        <v>7.0000000000000007E-2</v>
      </c>
      <c r="J32" s="2"/>
      <c r="K32" s="2"/>
      <c r="L32" s="2"/>
    </row>
    <row r="33" spans="1:12" ht="15" customHeight="1" x14ac:dyDescent="0.25">
      <c r="A33" s="157"/>
      <c r="B33" s="158"/>
      <c r="C33" s="159"/>
      <c r="E33" s="172" t="s">
        <v>45</v>
      </c>
      <c r="F33" s="173"/>
      <c r="G33" s="173"/>
      <c r="H33" s="174"/>
      <c r="I33" s="90">
        <v>7.0000000000000007E-2</v>
      </c>
      <c r="J33" s="2"/>
      <c r="K33" s="2"/>
      <c r="L33" s="2"/>
    </row>
    <row r="34" spans="1:12" ht="15" customHeight="1" thickBot="1" x14ac:dyDescent="0.3">
      <c r="A34" s="157"/>
      <c r="B34" s="158"/>
      <c r="C34" s="159"/>
      <c r="E34" s="184" t="s">
        <v>46</v>
      </c>
      <c r="F34" s="185"/>
      <c r="G34" s="185"/>
      <c r="H34" s="186"/>
      <c r="I34" s="91">
        <v>0.12</v>
      </c>
      <c r="J34" s="2"/>
      <c r="K34" s="2"/>
      <c r="L34" s="2"/>
    </row>
    <row r="35" spans="1:12" ht="15" customHeight="1" thickBot="1" x14ac:dyDescent="0.3">
      <c r="A35" s="160"/>
      <c r="B35" s="161"/>
      <c r="C35" s="162"/>
      <c r="J35" s="2"/>
      <c r="K35" s="2"/>
      <c r="L35" s="2"/>
    </row>
    <row r="36" spans="1:12" ht="15" customHeight="1" x14ac:dyDescent="0.25">
      <c r="A36" s="163" t="s">
        <v>83</v>
      </c>
      <c r="B36" s="164"/>
      <c r="C36" s="165"/>
      <c r="E36" s="187" t="s">
        <v>55</v>
      </c>
      <c r="F36" s="188"/>
      <c r="G36" s="188"/>
      <c r="H36" s="188"/>
      <c r="I36" s="189"/>
      <c r="J36" s="2"/>
      <c r="K36" s="2"/>
      <c r="L36" s="2"/>
    </row>
    <row r="37" spans="1:12" ht="15" customHeight="1" thickBot="1" x14ac:dyDescent="0.3">
      <c r="A37" s="166"/>
      <c r="B37" s="167"/>
      <c r="C37" s="168"/>
      <c r="E37" s="190"/>
      <c r="F37" s="191"/>
      <c r="G37" s="191"/>
      <c r="H37" s="191"/>
      <c r="I37" s="192"/>
      <c r="J37" s="2"/>
      <c r="K37" s="2"/>
      <c r="L37" s="2"/>
    </row>
    <row r="38" spans="1:12" ht="15" customHeight="1" x14ac:dyDescent="0.25">
      <c r="A38" s="166"/>
      <c r="B38" s="167"/>
      <c r="C38" s="168"/>
      <c r="E38" s="201" t="s">
        <v>4</v>
      </c>
      <c r="F38" s="202"/>
      <c r="G38" s="214" t="s">
        <v>5</v>
      </c>
      <c r="H38" s="215"/>
      <c r="I38" s="95" t="s">
        <v>49</v>
      </c>
      <c r="J38" s="2"/>
      <c r="K38" s="2"/>
      <c r="L38" s="2"/>
    </row>
    <row r="39" spans="1:12" ht="15" customHeight="1" x14ac:dyDescent="0.25">
      <c r="A39" s="166"/>
      <c r="B39" s="167"/>
      <c r="C39" s="168"/>
      <c r="D39" s="44"/>
      <c r="E39" s="199" t="s">
        <v>6</v>
      </c>
      <c r="F39" s="200"/>
      <c r="G39" s="194">
        <v>7.0000000000000007E-2</v>
      </c>
      <c r="H39" s="195"/>
      <c r="I39" s="193">
        <v>0.12</v>
      </c>
      <c r="J39" s="2"/>
      <c r="K39" s="2"/>
      <c r="L39" s="2"/>
    </row>
    <row r="40" spans="1:12" ht="15" customHeight="1" x14ac:dyDescent="0.25">
      <c r="A40" s="166"/>
      <c r="B40" s="167"/>
      <c r="C40" s="168"/>
      <c r="D40" s="44"/>
      <c r="E40" s="199" t="s">
        <v>7</v>
      </c>
      <c r="F40" s="200"/>
      <c r="G40" s="194">
        <v>0.08</v>
      </c>
      <c r="H40" s="195"/>
      <c r="I40" s="193"/>
      <c r="J40" s="2"/>
      <c r="K40" s="2"/>
      <c r="L40" s="2"/>
    </row>
    <row r="41" spans="1:12" ht="15" customHeight="1" x14ac:dyDescent="0.25">
      <c r="A41" s="166"/>
      <c r="B41" s="167"/>
      <c r="C41" s="168"/>
      <c r="D41" s="44"/>
      <c r="E41" s="199" t="s">
        <v>8</v>
      </c>
      <c r="F41" s="200"/>
      <c r="G41" s="194">
        <v>0.09</v>
      </c>
      <c r="H41" s="195"/>
      <c r="I41" s="193"/>
      <c r="J41" s="2"/>
      <c r="K41" s="2"/>
      <c r="L41" s="2"/>
    </row>
    <row r="42" spans="1:12" ht="20.25" customHeight="1" x14ac:dyDescent="0.25">
      <c r="A42" s="166"/>
      <c r="B42" s="167"/>
      <c r="C42" s="168"/>
      <c r="D42" s="44"/>
      <c r="E42" s="199" t="s">
        <v>11</v>
      </c>
      <c r="F42" s="200"/>
      <c r="G42" s="194">
        <v>0.1</v>
      </c>
      <c r="H42" s="195"/>
      <c r="I42" s="193"/>
      <c r="J42" s="2"/>
      <c r="K42" s="2"/>
      <c r="L42" s="2"/>
    </row>
    <row r="43" spans="1:12" ht="15" customHeight="1" thickBot="1" x14ac:dyDescent="0.3">
      <c r="A43" s="169"/>
      <c r="B43" s="170"/>
      <c r="C43" s="171"/>
      <c r="D43" s="44"/>
      <c r="E43" s="199" t="s">
        <v>12</v>
      </c>
      <c r="F43" s="200"/>
      <c r="G43" s="194">
        <v>0.15</v>
      </c>
      <c r="H43" s="195"/>
      <c r="I43" s="94">
        <v>0.15</v>
      </c>
      <c r="J43" s="2"/>
      <c r="K43" s="2"/>
      <c r="L43" s="2"/>
    </row>
    <row r="44" spans="1:12" ht="15" customHeight="1" thickBot="1" x14ac:dyDescent="0.3">
      <c r="D44" s="44"/>
      <c r="E44" s="197" t="s">
        <v>13</v>
      </c>
      <c r="F44" s="198"/>
      <c r="G44" s="212">
        <v>0.2</v>
      </c>
      <c r="H44" s="213"/>
      <c r="I44" s="96">
        <v>0.2</v>
      </c>
      <c r="J44" s="2"/>
      <c r="K44" s="2"/>
      <c r="L44" s="2"/>
    </row>
    <row r="45" spans="1:12" ht="18.75" customHeight="1" x14ac:dyDescent="0.25">
      <c r="D45" s="44"/>
      <c r="H45" s="1"/>
      <c r="J45" s="2"/>
      <c r="K45" s="2"/>
      <c r="L45" s="2"/>
    </row>
    <row r="46" spans="1:12" ht="18.75" customHeight="1" x14ac:dyDescent="0.25">
      <c r="H46" s="1"/>
      <c r="J46" s="2"/>
      <c r="K46" s="2"/>
      <c r="L46" s="2"/>
    </row>
    <row r="47" spans="1:12" x14ac:dyDescent="0.25">
      <c r="H47" s="1"/>
      <c r="J47" s="2"/>
      <c r="K47" s="2"/>
      <c r="L47" s="2"/>
    </row>
    <row r="48" spans="1:12" x14ac:dyDescent="0.25">
      <c r="H48" s="1"/>
      <c r="J48" s="2"/>
      <c r="K48" s="2"/>
      <c r="L48" s="2"/>
    </row>
    <row r="49" spans="8:12" x14ac:dyDescent="0.25">
      <c r="H49" s="1"/>
      <c r="J49" s="2"/>
      <c r="K49" s="2"/>
      <c r="L49" s="2"/>
    </row>
    <row r="50" spans="8:12" x14ac:dyDescent="0.25">
      <c r="H50" s="1"/>
      <c r="J50" s="2"/>
      <c r="K50" s="2"/>
      <c r="L50" s="2"/>
    </row>
    <row r="51" spans="8:12" x14ac:dyDescent="0.25">
      <c r="H51" s="1"/>
    </row>
    <row r="52" spans="8:12" x14ac:dyDescent="0.25">
      <c r="H52" s="1"/>
    </row>
    <row r="53" spans="8:12" x14ac:dyDescent="0.25">
      <c r="H53" s="1"/>
    </row>
    <row r="54" spans="8:12" x14ac:dyDescent="0.25">
      <c r="H54" s="1"/>
    </row>
  </sheetData>
  <sheetProtection algorithmName="SHA-512" hashValue="AeR4itDDLrSKahY9zvDa+TWd7L1Q9/P+Q4+YgKsSGAOIPMLcavI/6pxMICLpHpvd0EGGgv6QcXkmKJet5q2hSw==" saltValue="+D8pB0Y4xAKKrTIzXuFcrg==" spinCount="100000" sheet="1" insertRows="0" deleteRows="0"/>
  <mergeCells count="31">
    <mergeCell ref="A1:B1"/>
    <mergeCell ref="E44:F44"/>
    <mergeCell ref="E40:F40"/>
    <mergeCell ref="G42:H42"/>
    <mergeCell ref="G41:H41"/>
    <mergeCell ref="E41:F41"/>
    <mergeCell ref="E42:F42"/>
    <mergeCell ref="E43:F43"/>
    <mergeCell ref="E38:F38"/>
    <mergeCell ref="E39:F39"/>
    <mergeCell ref="G43:H43"/>
    <mergeCell ref="E25:I26"/>
    <mergeCell ref="E27:H27"/>
    <mergeCell ref="G44:H44"/>
    <mergeCell ref="G38:H38"/>
    <mergeCell ref="E31:H31"/>
    <mergeCell ref="A2:I2"/>
    <mergeCell ref="A28:C35"/>
    <mergeCell ref="A36:C43"/>
    <mergeCell ref="E29:H29"/>
    <mergeCell ref="E30:H30"/>
    <mergeCell ref="E28:H28"/>
    <mergeCell ref="A27:C27"/>
    <mergeCell ref="A25:C26"/>
    <mergeCell ref="E32:H32"/>
    <mergeCell ref="E33:H33"/>
    <mergeCell ref="E34:H34"/>
    <mergeCell ref="E36:I37"/>
    <mergeCell ref="I39:I42"/>
    <mergeCell ref="G39:H39"/>
    <mergeCell ref="G40:H40"/>
  </mergeCells>
  <phoneticPr fontId="13" type="noConversion"/>
  <conditionalFormatting sqref="F4:F22">
    <cfRule type="expression" dxfId="5" priority="1" stopIfTrue="1">
      <formula>AND(E4&gt;1,F4="")</formula>
    </cfRule>
  </conditionalFormatting>
  <conditionalFormatting sqref="P4:P22">
    <cfRule type="expression" dxfId="4" priority="9" stopIfTrue="1">
      <formula>E4&gt;1</formula>
    </cfRule>
  </conditionalFormatting>
  <dataValidations count="5">
    <dataValidation type="date" operator="greaterThan" allowBlank="1" showErrorMessage="1" errorTitle="Use the following format:" error="YYYY/MM/DD" promptTitle="Use the following format:" prompt="YYYY/MM/DD" sqref="G10:G22 G4:G8" xr:uid="{69B70587-661A-4E45-83CC-7619CE8C3264}">
      <formula1>1</formula1>
    </dataValidation>
    <dataValidation allowBlank="1" sqref="L9:M9 J4:M8 J10:M22" xr:uid="{883FA0A9-9613-4078-A158-335A61CFD2AD}"/>
    <dataValidation type="date" operator="greaterThan" allowBlank="1" showErrorMessage="1" errorTitle="Use the following format:" error="YYYY/MM/DD" sqref="C10:C22 C4:C8" xr:uid="{60005757-0F0E-4ACB-B211-BCFF4BAFFF9E}">
      <formula1>367</formula1>
    </dataValidation>
    <dataValidation type="list" allowBlank="1" showErrorMessage="1" errorTitle="Tax Year" error="Please enter 1, 2, or 3 for the Tax Year." sqref="E10:E22 E4:E8" xr:uid="{38A89AB2-A30B-40DF-9A05-A75B6C271564}">
      <formula1>"1,2,3"</formula1>
    </dataValidation>
    <dataValidation type="list" allowBlank="1" showInputMessage="1" showErrorMessage="1" error="Use the dropdown list. You may only enter one item per row." sqref="I4:I22" xr:uid="{4FB68C3A-EFA8-461A-A538-0D49794E7A03}">
      <formula1>Items</formula1>
    </dataValidation>
  </dataValidations>
  <pageMargins left="0" right="0" top="0" bottom="0" header="0.31496062992125984" footer="0.31496062992125984"/>
  <pageSetup scale="55" orientation="landscape" r:id="rId1"/>
  <headerFooter>
    <oddFooter>&amp;LFIN 402 Schedule Rev. 2014 / 10 / 6&amp;RPage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7E664-D2AE-40A5-BF7E-CF8DB1ADE3E4}">
  <sheetPr codeName="Sheet2">
    <pageSetUpPr fitToPage="1"/>
  </sheetPr>
  <dimension ref="A1:U45"/>
  <sheetViews>
    <sheetView showGridLines="0" zoomScaleNormal="100" workbookViewId="0">
      <selection sqref="A1:F1"/>
    </sheetView>
  </sheetViews>
  <sheetFormatPr defaultRowHeight="15" x14ac:dyDescent="0.25"/>
  <cols>
    <col min="1" max="1" width="51.140625" style="1" customWidth="1"/>
    <col min="2" max="2" width="22.7109375" style="1" customWidth="1"/>
    <col min="3" max="3" width="16" style="1" customWidth="1"/>
    <col min="4" max="4" width="13.28515625" style="1" customWidth="1"/>
    <col min="5" max="5" width="7.5703125" style="1" customWidth="1"/>
    <col min="6" max="6" width="15.42578125" style="1" customWidth="1"/>
    <col min="7" max="7" width="15" style="1" customWidth="1"/>
    <col min="8" max="8" width="14.85546875" style="2" customWidth="1"/>
    <col min="9" max="9" width="33.140625" style="2" customWidth="1"/>
    <col min="10" max="10" width="14.28515625" style="1" customWidth="1"/>
    <col min="11" max="11" width="14.5703125" style="1" customWidth="1"/>
    <col min="12" max="12" width="16.7109375" style="1" customWidth="1"/>
    <col min="13" max="13" width="12" style="105" customWidth="1"/>
    <col min="14" max="14" width="14.5703125" style="1" customWidth="1"/>
    <col min="15" max="16" width="15.140625" style="1" bestFit="1" customWidth="1"/>
    <col min="17" max="17" width="6.85546875" style="79" customWidth="1"/>
    <col min="18" max="18" width="15.7109375" style="1" customWidth="1"/>
    <col min="19" max="19" width="16.28515625" style="1" customWidth="1"/>
    <col min="20" max="20" width="16.140625" style="1" customWidth="1"/>
    <col min="21" max="21" width="12.42578125" style="1" bestFit="1" customWidth="1"/>
  </cols>
  <sheetData>
    <row r="1" spans="1:21" ht="18.75" x14ac:dyDescent="0.25">
      <c r="A1" s="224" t="s">
        <v>60</v>
      </c>
      <c r="B1" s="224"/>
      <c r="C1" s="224"/>
      <c r="D1" s="224"/>
      <c r="E1" s="224"/>
      <c r="F1" s="224"/>
    </row>
    <row r="2" spans="1:21" ht="57.75" customHeight="1" thickBot="1" x14ac:dyDescent="0.3">
      <c r="A2" s="153" t="s">
        <v>95</v>
      </c>
      <c r="B2" s="153"/>
      <c r="C2" s="153"/>
      <c r="D2" s="153"/>
      <c r="E2" s="153"/>
      <c r="F2" s="153"/>
      <c r="G2" s="153"/>
      <c r="H2" s="153"/>
      <c r="I2" s="153"/>
      <c r="J2" s="19"/>
      <c r="K2" s="19"/>
      <c r="L2" s="64"/>
      <c r="M2" s="106"/>
      <c r="N2" s="62"/>
    </row>
    <row r="3" spans="1:21" ht="74.25" customHeight="1" thickBot="1" x14ac:dyDescent="0.3">
      <c r="A3" s="3" t="s">
        <v>22</v>
      </c>
      <c r="B3" s="4" t="s">
        <v>0</v>
      </c>
      <c r="C3" s="4" t="s">
        <v>86</v>
      </c>
      <c r="D3" s="4" t="s">
        <v>1</v>
      </c>
      <c r="E3" s="6" t="s">
        <v>10</v>
      </c>
      <c r="F3" s="6" t="s">
        <v>20</v>
      </c>
      <c r="G3" s="4" t="s">
        <v>89</v>
      </c>
      <c r="H3" s="4" t="s">
        <v>88</v>
      </c>
      <c r="I3" s="4" t="s">
        <v>54</v>
      </c>
      <c r="J3" s="4" t="s">
        <v>30</v>
      </c>
      <c r="K3" s="4" t="s">
        <v>31</v>
      </c>
      <c r="L3" s="4" t="s">
        <v>80</v>
      </c>
      <c r="M3" s="107" t="s">
        <v>39</v>
      </c>
      <c r="N3" s="4" t="s">
        <v>2</v>
      </c>
      <c r="O3" s="4" t="s">
        <v>9</v>
      </c>
      <c r="P3" s="4" t="s">
        <v>33</v>
      </c>
      <c r="Q3" s="104" t="s">
        <v>47</v>
      </c>
      <c r="R3" s="4" t="s">
        <v>36</v>
      </c>
      <c r="S3" s="54" t="s">
        <v>57</v>
      </c>
      <c r="T3" s="39" t="s">
        <v>35</v>
      </c>
      <c r="U3"/>
    </row>
    <row r="4" spans="1:21" ht="15" customHeight="1" x14ac:dyDescent="0.25">
      <c r="A4" s="72"/>
      <c r="B4" s="11"/>
      <c r="C4" s="31"/>
      <c r="D4" s="41"/>
      <c r="E4" s="12"/>
      <c r="F4" s="45"/>
      <c r="G4" s="31"/>
      <c r="H4" s="31"/>
      <c r="I4" s="31"/>
      <c r="J4" s="41"/>
      <c r="K4" s="41"/>
      <c r="L4" s="41"/>
      <c r="M4" s="83" t="str">
        <f>IFERROR(IF(AND(C4&gt;0,G4&gt;0),1*(((DATEDIF(C4,G4+1,"Y"))*0.3)+((ROUND((DATEDIF(C4,G4+1,"YD"))/30,0))*0.025)),""),"")</f>
        <v/>
      </c>
      <c r="N4" s="68" t="str">
        <f>IF(AND(C4&gt;0,G4&gt;0),IFERROR(MIN(D4*(((DATEDIF(C4,G4+1,"Y"))*0.3)+((ROUND((DATEDIF(C4,G4+1,"YD"))/30,0))*0.025))),""),"")</f>
        <v/>
      </c>
      <c r="O4" s="68" t="str">
        <f>IFERROR(IF((D4-N4)&lt;=0, 0, D4-N4),"")</f>
        <v/>
      </c>
      <c r="P4" s="66" t="str">
        <f>IFERROR(IF(E4&gt;1, F4, IF(O4&lt;D4/2, D4/2, O4)),"")</f>
        <v/>
      </c>
      <c r="Q4" s="109" t="str">
        <f>IF(AND(I4="Passenger ZEV",D4&lt;75000),0.07,IF(AND(I4="Passenger ZEV",D4&gt;=75000,D4&lt;76000),0.08,IF(AND(I4="Passenger ZEV",D4&gt;=76000,D4&lt;77000),0.09,IF(AND(I4="Passenger ZEV",D4&gt;=77000,D4&lt;125000),0.1,IF(AND(I4="Passenger ZEV",D4&gt;=125000,D4&lt;150000),0.15,IF(AND(I4="Passenger ZEV",D4&gt;=150000),0.2,IF(AND(I4="Passenger ZEV (private sale)",D4&lt;125000),0.12,IF(AND(I4="Passenger ZEV (private sale)",D4&gt;=125000,D4&lt;150000),0.15,IF(AND(I4="Passenger ZEV (private sale)",D4&gt;=150000),0.2,IF(I4="Non-passenger ZEV",0.07,IF(I4="Non-passenger ZEV (private sale)",0.12,"")))))))))))</f>
        <v/>
      </c>
      <c r="R4" s="69" t="str">
        <f>IFERROR(MAX(0,IF(Q4&gt;0,(P4*Q4-J4)/3,"")),"")</f>
        <v/>
      </c>
      <c r="S4" s="69" t="str">
        <f>IFERROR(MAX(0,IF(Q4&gt;0,P4*Q4-K4,"")),"")</f>
        <v/>
      </c>
      <c r="T4" s="67" t="str">
        <f>IFERROR(MAX(0,IF((S4-L4)&lt;R4,(S4-L4),R4)),"")</f>
        <v/>
      </c>
      <c r="U4"/>
    </row>
    <row r="5" spans="1:21" x14ac:dyDescent="0.25">
      <c r="A5" s="10"/>
      <c r="B5" s="14"/>
      <c r="C5" s="31"/>
      <c r="D5" s="41"/>
      <c r="E5" s="12"/>
      <c r="F5" s="45"/>
      <c r="G5" s="31"/>
      <c r="H5" s="32"/>
      <c r="I5" s="31"/>
      <c r="J5" s="41"/>
      <c r="K5" s="41"/>
      <c r="L5" s="41"/>
      <c r="M5" s="83" t="str">
        <f t="shared" ref="M5:M22" si="0">IFERROR(IF(AND(C5&gt;0,G5&gt;0),1*(((DATEDIF(C5,G5+1,"Y"))*0.3)+((ROUND((DATEDIF(C5,G5+1,"YD"))/30,0))*0.025)),""),"")</f>
        <v/>
      </c>
      <c r="N5" s="68" t="str">
        <f t="shared" ref="N5:N22" si="1">IF(AND(C5&gt;0,G5&gt;0),IFERROR(MIN(D5*(((DATEDIF(C5,G5+1,"Y"))*0.3)+((ROUND((DATEDIF(C5,G5+1,"YD"))/30,0))*0.025))),""),"")</f>
        <v/>
      </c>
      <c r="O5" s="68" t="str">
        <f t="shared" ref="O5:O22" si="2">IFERROR(IF((D5-N5)&lt;=0, 0, D5-N5),"")</f>
        <v/>
      </c>
      <c r="P5" s="66" t="str">
        <f t="shared" ref="P5:P22" si="3">IFERROR(IF(E5&gt;1, F5, IF(O5&lt;D5/2, D5/2, O5)),"")</f>
        <v/>
      </c>
      <c r="Q5" s="109" t="str">
        <f t="shared" ref="Q5:Q22" si="4">IF(AND(I5="Passenger ZEV",D5&lt;75000),0.07,IF(AND(I5="Passenger ZEV",D5&gt;=75000,D5&lt;76000),0.08,IF(AND(I5="Passenger ZEV",D5&gt;=76000,D5&lt;77000),0.09,IF(AND(I5="Passenger ZEV",D5&gt;=77000,D5&lt;125000),0.1,IF(AND(I5="Passenger ZEV",D5&gt;=125000,D5&lt;150000),0.15,IF(AND(I5="Passenger ZEV",D5&gt;=150000),0.2,IF(AND(I5="Passenger ZEV (private sale)",D5&lt;125000),0.12,IF(AND(I5="Passenger ZEV (private sale)",D5&gt;=125000,D5&lt;150000),0.15,IF(AND(I5="Passenger ZEV (private sale)",D5&gt;=150000),0.2,IF(I5="Non-passenger ZEV",0.07,IF(I5="Non-passenger ZEV (private sale)",0.12,"")))))))))))</f>
        <v/>
      </c>
      <c r="R5" s="69" t="str">
        <f t="shared" ref="R5:R22" si="5">IFERROR(MAX(0,IF(Q5&gt;0,(P5*Q5-J5)/3,"")),"")</f>
        <v/>
      </c>
      <c r="S5" s="69" t="str">
        <f t="shared" ref="S5:S22" si="6">IFERROR(MAX(0,IF(Q5&gt;0,P5*Q5-K5,"")),"")</f>
        <v/>
      </c>
      <c r="T5" s="67" t="str">
        <f t="shared" ref="T5:T22" si="7">IFERROR(MAX(0,IF((S5-L5)&lt;R5,(S5-L5),R5)),"")</f>
        <v/>
      </c>
      <c r="U5"/>
    </row>
    <row r="6" spans="1:21" x14ac:dyDescent="0.25">
      <c r="A6" s="13"/>
      <c r="B6" s="14"/>
      <c r="C6" s="32"/>
      <c r="D6" s="42"/>
      <c r="E6" s="15"/>
      <c r="F6" s="46"/>
      <c r="G6" s="32"/>
      <c r="H6" s="32"/>
      <c r="I6" s="31"/>
      <c r="J6" s="41"/>
      <c r="K6" s="41"/>
      <c r="L6" s="41"/>
      <c r="M6" s="83" t="str">
        <f t="shared" si="0"/>
        <v/>
      </c>
      <c r="N6" s="68" t="str">
        <f t="shared" si="1"/>
        <v/>
      </c>
      <c r="O6" s="68" t="str">
        <f t="shared" si="2"/>
        <v/>
      </c>
      <c r="P6" s="66" t="str">
        <f t="shared" si="3"/>
        <v/>
      </c>
      <c r="Q6" s="109" t="str">
        <f t="shared" si="4"/>
        <v/>
      </c>
      <c r="R6" s="69" t="str">
        <f t="shared" si="5"/>
        <v/>
      </c>
      <c r="S6" s="69" t="str">
        <f t="shared" si="6"/>
        <v/>
      </c>
      <c r="T6" s="67" t="str">
        <f t="shared" si="7"/>
        <v/>
      </c>
      <c r="U6"/>
    </row>
    <row r="7" spans="1:21" x14ac:dyDescent="0.25">
      <c r="A7" s="13"/>
      <c r="B7" s="14"/>
      <c r="C7" s="32"/>
      <c r="D7" s="42"/>
      <c r="E7" s="15"/>
      <c r="F7" s="46"/>
      <c r="G7" s="32"/>
      <c r="H7" s="32"/>
      <c r="I7" s="31"/>
      <c r="J7" s="61"/>
      <c r="K7" s="41"/>
      <c r="L7" s="41"/>
      <c r="M7" s="83" t="str">
        <f t="shared" si="0"/>
        <v/>
      </c>
      <c r="N7" s="68" t="str">
        <f t="shared" si="1"/>
        <v/>
      </c>
      <c r="O7" s="68" t="str">
        <f t="shared" si="2"/>
        <v/>
      </c>
      <c r="P7" s="66" t="str">
        <f t="shared" si="3"/>
        <v/>
      </c>
      <c r="Q7" s="109" t="str">
        <f t="shared" si="4"/>
        <v/>
      </c>
      <c r="R7" s="69" t="str">
        <f t="shared" si="5"/>
        <v/>
      </c>
      <c r="S7" s="69" t="str">
        <f t="shared" si="6"/>
        <v/>
      </c>
      <c r="T7" s="67" t="str">
        <f t="shared" si="7"/>
        <v/>
      </c>
      <c r="U7"/>
    </row>
    <row r="8" spans="1:21" x14ac:dyDescent="0.25">
      <c r="A8" s="13"/>
      <c r="B8" s="14"/>
      <c r="C8" s="32"/>
      <c r="D8" s="42"/>
      <c r="E8" s="15"/>
      <c r="F8" s="46"/>
      <c r="G8" s="32"/>
      <c r="H8" s="32"/>
      <c r="I8" s="31"/>
      <c r="J8" s="61"/>
      <c r="K8" s="41"/>
      <c r="L8" s="41"/>
      <c r="M8" s="83" t="str">
        <f t="shared" si="0"/>
        <v/>
      </c>
      <c r="N8" s="68" t="str">
        <f t="shared" si="1"/>
        <v/>
      </c>
      <c r="O8" s="68" t="str">
        <f t="shared" si="2"/>
        <v/>
      </c>
      <c r="P8" s="66" t="str">
        <f t="shared" si="3"/>
        <v/>
      </c>
      <c r="Q8" s="109" t="str">
        <f t="shared" si="4"/>
        <v/>
      </c>
      <c r="R8" s="69" t="str">
        <f t="shared" si="5"/>
        <v/>
      </c>
      <c r="S8" s="69" t="str">
        <f t="shared" si="6"/>
        <v/>
      </c>
      <c r="T8" s="67" t="str">
        <f t="shared" si="7"/>
        <v/>
      </c>
      <c r="U8"/>
    </row>
    <row r="9" spans="1:21" x14ac:dyDescent="0.25">
      <c r="A9" s="13"/>
      <c r="B9" s="14"/>
      <c r="C9" s="32"/>
      <c r="D9" s="42"/>
      <c r="E9" s="15"/>
      <c r="F9" s="46"/>
      <c r="G9" s="32"/>
      <c r="H9" s="32"/>
      <c r="I9" s="31"/>
      <c r="J9" s="41"/>
      <c r="K9" s="41"/>
      <c r="L9" s="41"/>
      <c r="M9" s="83" t="str">
        <f t="shared" si="0"/>
        <v/>
      </c>
      <c r="N9" s="68" t="str">
        <f t="shared" si="1"/>
        <v/>
      </c>
      <c r="O9" s="68" t="str">
        <f t="shared" si="2"/>
        <v/>
      </c>
      <c r="P9" s="66" t="str">
        <f t="shared" si="3"/>
        <v/>
      </c>
      <c r="Q9" s="109" t="str">
        <f t="shared" si="4"/>
        <v/>
      </c>
      <c r="R9" s="69" t="str">
        <f t="shared" si="5"/>
        <v/>
      </c>
      <c r="S9" s="69" t="str">
        <f t="shared" si="6"/>
        <v/>
      </c>
      <c r="T9" s="67" t="str">
        <f t="shared" si="7"/>
        <v/>
      </c>
      <c r="U9"/>
    </row>
    <row r="10" spans="1:21" x14ac:dyDescent="0.25">
      <c r="A10" s="20"/>
      <c r="B10" s="21"/>
      <c r="C10" s="33"/>
      <c r="D10" s="43"/>
      <c r="E10" s="22"/>
      <c r="F10" s="47"/>
      <c r="G10" s="33"/>
      <c r="H10" s="33"/>
      <c r="I10" s="33"/>
      <c r="J10" s="41"/>
      <c r="K10" s="41"/>
      <c r="L10" s="41"/>
      <c r="M10" s="83" t="str">
        <f t="shared" si="0"/>
        <v/>
      </c>
      <c r="N10" s="68" t="str">
        <f t="shared" si="1"/>
        <v/>
      </c>
      <c r="O10" s="68" t="str">
        <f t="shared" si="2"/>
        <v/>
      </c>
      <c r="P10" s="66" t="str">
        <f t="shared" si="3"/>
        <v/>
      </c>
      <c r="Q10" s="109" t="str">
        <f t="shared" si="4"/>
        <v/>
      </c>
      <c r="R10" s="69" t="str">
        <f t="shared" si="5"/>
        <v/>
      </c>
      <c r="S10" s="69" t="str">
        <f t="shared" si="6"/>
        <v/>
      </c>
      <c r="T10" s="67" t="str">
        <f t="shared" si="7"/>
        <v/>
      </c>
      <c r="U10"/>
    </row>
    <row r="11" spans="1:21" x14ac:dyDescent="0.25">
      <c r="A11" s="20"/>
      <c r="B11" s="21"/>
      <c r="C11" s="33"/>
      <c r="D11" s="43"/>
      <c r="E11" s="22"/>
      <c r="F11" s="47"/>
      <c r="G11" s="33"/>
      <c r="H11" s="33"/>
      <c r="I11" s="33"/>
      <c r="J11" s="41"/>
      <c r="K11" s="41"/>
      <c r="L11" s="41"/>
      <c r="M11" s="83" t="str">
        <f t="shared" si="0"/>
        <v/>
      </c>
      <c r="N11" s="68" t="str">
        <f t="shared" si="1"/>
        <v/>
      </c>
      <c r="O11" s="68" t="str">
        <f t="shared" si="2"/>
        <v/>
      </c>
      <c r="P11" s="66" t="str">
        <f t="shared" si="3"/>
        <v/>
      </c>
      <c r="Q11" s="109" t="str">
        <f t="shared" si="4"/>
        <v/>
      </c>
      <c r="R11" s="69" t="str">
        <f t="shared" si="5"/>
        <v/>
      </c>
      <c r="S11" s="69" t="str">
        <f t="shared" si="6"/>
        <v/>
      </c>
      <c r="T11" s="67" t="str">
        <f t="shared" si="7"/>
        <v/>
      </c>
      <c r="U11"/>
    </row>
    <row r="12" spans="1:21" x14ac:dyDescent="0.25">
      <c r="A12" s="20"/>
      <c r="B12" s="21"/>
      <c r="C12" s="33"/>
      <c r="D12" s="43"/>
      <c r="E12" s="22"/>
      <c r="F12" s="47"/>
      <c r="G12" s="33"/>
      <c r="H12" s="33"/>
      <c r="I12" s="33"/>
      <c r="J12" s="41"/>
      <c r="K12" s="41"/>
      <c r="L12" s="41"/>
      <c r="M12" s="83" t="str">
        <f t="shared" si="0"/>
        <v/>
      </c>
      <c r="N12" s="68" t="str">
        <f t="shared" si="1"/>
        <v/>
      </c>
      <c r="O12" s="68" t="str">
        <f t="shared" si="2"/>
        <v/>
      </c>
      <c r="P12" s="66" t="str">
        <f t="shared" si="3"/>
        <v/>
      </c>
      <c r="Q12" s="109" t="str">
        <f t="shared" si="4"/>
        <v/>
      </c>
      <c r="R12" s="69" t="str">
        <f t="shared" si="5"/>
        <v/>
      </c>
      <c r="S12" s="69" t="str">
        <f t="shared" si="6"/>
        <v/>
      </c>
      <c r="T12" s="67" t="str">
        <f t="shared" si="7"/>
        <v/>
      </c>
      <c r="U12"/>
    </row>
    <row r="13" spans="1:21" x14ac:dyDescent="0.25">
      <c r="A13" s="20"/>
      <c r="B13" s="21"/>
      <c r="C13" s="33"/>
      <c r="D13" s="43"/>
      <c r="E13" s="22"/>
      <c r="F13" s="47"/>
      <c r="G13" s="33"/>
      <c r="H13" s="33"/>
      <c r="I13" s="33"/>
      <c r="J13" s="41"/>
      <c r="K13" s="41"/>
      <c r="L13" s="41"/>
      <c r="M13" s="83" t="str">
        <f t="shared" si="0"/>
        <v/>
      </c>
      <c r="N13" s="68" t="str">
        <f t="shared" si="1"/>
        <v/>
      </c>
      <c r="O13" s="68" t="str">
        <f t="shared" si="2"/>
        <v/>
      </c>
      <c r="P13" s="66" t="str">
        <f t="shared" si="3"/>
        <v/>
      </c>
      <c r="Q13" s="109" t="str">
        <f t="shared" si="4"/>
        <v/>
      </c>
      <c r="R13" s="69" t="str">
        <f t="shared" si="5"/>
        <v/>
      </c>
      <c r="S13" s="69" t="str">
        <f t="shared" si="6"/>
        <v/>
      </c>
      <c r="T13" s="67" t="str">
        <f t="shared" si="7"/>
        <v/>
      </c>
      <c r="U13"/>
    </row>
    <row r="14" spans="1:21" x14ac:dyDescent="0.25">
      <c r="A14" s="20"/>
      <c r="B14" s="21"/>
      <c r="C14" s="33"/>
      <c r="D14" s="43"/>
      <c r="E14" s="22"/>
      <c r="F14" s="47"/>
      <c r="G14" s="33"/>
      <c r="H14" s="33"/>
      <c r="I14" s="33"/>
      <c r="J14" s="41"/>
      <c r="K14" s="41"/>
      <c r="L14" s="41"/>
      <c r="M14" s="83" t="str">
        <f t="shared" si="0"/>
        <v/>
      </c>
      <c r="N14" s="68" t="str">
        <f t="shared" si="1"/>
        <v/>
      </c>
      <c r="O14" s="68" t="str">
        <f t="shared" si="2"/>
        <v/>
      </c>
      <c r="P14" s="66" t="str">
        <f t="shared" si="3"/>
        <v/>
      </c>
      <c r="Q14" s="109" t="str">
        <f t="shared" si="4"/>
        <v/>
      </c>
      <c r="R14" s="69" t="str">
        <f t="shared" si="5"/>
        <v/>
      </c>
      <c r="S14" s="69" t="str">
        <f t="shared" si="6"/>
        <v/>
      </c>
      <c r="T14" s="67" t="str">
        <f t="shared" si="7"/>
        <v/>
      </c>
      <c r="U14"/>
    </row>
    <row r="15" spans="1:21" x14ac:dyDescent="0.25">
      <c r="A15" s="20"/>
      <c r="B15" s="21"/>
      <c r="C15" s="33"/>
      <c r="D15" s="43"/>
      <c r="E15" s="22"/>
      <c r="F15" s="47"/>
      <c r="G15" s="33"/>
      <c r="H15" s="33"/>
      <c r="I15" s="33"/>
      <c r="J15" s="41"/>
      <c r="K15" s="41"/>
      <c r="L15" s="41"/>
      <c r="M15" s="83" t="str">
        <f t="shared" si="0"/>
        <v/>
      </c>
      <c r="N15" s="68" t="str">
        <f t="shared" si="1"/>
        <v/>
      </c>
      <c r="O15" s="68" t="str">
        <f t="shared" si="2"/>
        <v/>
      </c>
      <c r="P15" s="66" t="str">
        <f t="shared" si="3"/>
        <v/>
      </c>
      <c r="Q15" s="109" t="str">
        <f t="shared" si="4"/>
        <v/>
      </c>
      <c r="R15" s="69" t="str">
        <f t="shared" si="5"/>
        <v/>
      </c>
      <c r="S15" s="69" t="str">
        <f t="shared" si="6"/>
        <v/>
      </c>
      <c r="T15" s="67" t="str">
        <f t="shared" si="7"/>
        <v/>
      </c>
      <c r="U15"/>
    </row>
    <row r="16" spans="1:21" x14ac:dyDescent="0.25">
      <c r="A16" s="20"/>
      <c r="B16" s="21"/>
      <c r="C16" s="33"/>
      <c r="D16" s="43"/>
      <c r="E16" s="22"/>
      <c r="F16" s="47"/>
      <c r="G16" s="33"/>
      <c r="H16" s="33"/>
      <c r="I16" s="33"/>
      <c r="J16" s="41"/>
      <c r="K16" s="41"/>
      <c r="L16" s="41"/>
      <c r="M16" s="83" t="str">
        <f t="shared" si="0"/>
        <v/>
      </c>
      <c r="N16" s="68" t="str">
        <f t="shared" si="1"/>
        <v/>
      </c>
      <c r="O16" s="68" t="str">
        <f t="shared" si="2"/>
        <v/>
      </c>
      <c r="P16" s="66" t="str">
        <f t="shared" si="3"/>
        <v/>
      </c>
      <c r="Q16" s="109" t="str">
        <f t="shared" si="4"/>
        <v/>
      </c>
      <c r="R16" s="69" t="str">
        <f t="shared" si="5"/>
        <v/>
      </c>
      <c r="S16" s="69" t="str">
        <f t="shared" si="6"/>
        <v/>
      </c>
      <c r="T16" s="67" t="str">
        <f t="shared" si="7"/>
        <v/>
      </c>
      <c r="U16"/>
    </row>
    <row r="17" spans="1:21" x14ac:dyDescent="0.25">
      <c r="A17" s="20"/>
      <c r="B17" s="21"/>
      <c r="C17" s="33"/>
      <c r="D17" s="43"/>
      <c r="E17" s="22"/>
      <c r="F17" s="47"/>
      <c r="G17" s="33"/>
      <c r="H17" s="33"/>
      <c r="I17" s="33"/>
      <c r="J17" s="41"/>
      <c r="K17" s="41"/>
      <c r="L17" s="41"/>
      <c r="M17" s="83" t="str">
        <f t="shared" si="0"/>
        <v/>
      </c>
      <c r="N17" s="68" t="str">
        <f t="shared" si="1"/>
        <v/>
      </c>
      <c r="O17" s="68" t="str">
        <f t="shared" si="2"/>
        <v/>
      </c>
      <c r="P17" s="66" t="str">
        <f t="shared" si="3"/>
        <v/>
      </c>
      <c r="Q17" s="109" t="str">
        <f t="shared" si="4"/>
        <v/>
      </c>
      <c r="R17" s="69" t="str">
        <f t="shared" si="5"/>
        <v/>
      </c>
      <c r="S17" s="69" t="str">
        <f t="shared" si="6"/>
        <v/>
      </c>
      <c r="T17" s="67" t="str">
        <f t="shared" si="7"/>
        <v/>
      </c>
      <c r="U17"/>
    </row>
    <row r="18" spans="1:21" x14ac:dyDescent="0.25">
      <c r="A18" s="20"/>
      <c r="B18" s="21"/>
      <c r="C18" s="33"/>
      <c r="D18" s="43"/>
      <c r="E18" s="22"/>
      <c r="F18" s="47"/>
      <c r="G18" s="33"/>
      <c r="H18" s="33"/>
      <c r="I18" s="33"/>
      <c r="J18" s="41"/>
      <c r="K18" s="41"/>
      <c r="L18" s="41"/>
      <c r="M18" s="83" t="str">
        <f t="shared" si="0"/>
        <v/>
      </c>
      <c r="N18" s="68" t="str">
        <f t="shared" si="1"/>
        <v/>
      </c>
      <c r="O18" s="68" t="str">
        <f t="shared" si="2"/>
        <v/>
      </c>
      <c r="P18" s="66" t="str">
        <f t="shared" si="3"/>
        <v/>
      </c>
      <c r="Q18" s="109" t="str">
        <f t="shared" si="4"/>
        <v/>
      </c>
      <c r="R18" s="69" t="str">
        <f t="shared" si="5"/>
        <v/>
      </c>
      <c r="S18" s="69" t="str">
        <f t="shared" si="6"/>
        <v/>
      </c>
      <c r="T18" s="67" t="str">
        <f t="shared" si="7"/>
        <v/>
      </c>
      <c r="U18"/>
    </row>
    <row r="19" spans="1:21" x14ac:dyDescent="0.25">
      <c r="A19" s="20"/>
      <c r="B19" s="21"/>
      <c r="C19" s="33"/>
      <c r="D19" s="43"/>
      <c r="E19" s="22"/>
      <c r="F19" s="47"/>
      <c r="G19" s="33"/>
      <c r="H19" s="33"/>
      <c r="I19" s="33"/>
      <c r="J19" s="41"/>
      <c r="K19" s="41"/>
      <c r="L19" s="41"/>
      <c r="M19" s="83" t="str">
        <f t="shared" si="0"/>
        <v/>
      </c>
      <c r="N19" s="68" t="str">
        <f t="shared" si="1"/>
        <v/>
      </c>
      <c r="O19" s="68" t="str">
        <f t="shared" si="2"/>
        <v/>
      </c>
      <c r="P19" s="66" t="str">
        <f t="shared" si="3"/>
        <v/>
      </c>
      <c r="Q19" s="109" t="str">
        <f t="shared" si="4"/>
        <v/>
      </c>
      <c r="R19" s="69" t="str">
        <f t="shared" si="5"/>
        <v/>
      </c>
      <c r="S19" s="69" t="str">
        <f t="shared" si="6"/>
        <v/>
      </c>
      <c r="T19" s="67" t="str">
        <f t="shared" si="7"/>
        <v/>
      </c>
      <c r="U19"/>
    </row>
    <row r="20" spans="1:21" x14ac:dyDescent="0.25">
      <c r="A20" s="20"/>
      <c r="B20" s="21"/>
      <c r="C20" s="33"/>
      <c r="D20" s="43"/>
      <c r="E20" s="22"/>
      <c r="F20" s="47"/>
      <c r="G20" s="33"/>
      <c r="H20" s="33"/>
      <c r="I20" s="33"/>
      <c r="J20" s="41"/>
      <c r="K20" s="41"/>
      <c r="L20" s="41"/>
      <c r="M20" s="83" t="str">
        <f t="shared" si="0"/>
        <v/>
      </c>
      <c r="N20" s="68" t="str">
        <f t="shared" si="1"/>
        <v/>
      </c>
      <c r="O20" s="68" t="str">
        <f t="shared" si="2"/>
        <v/>
      </c>
      <c r="P20" s="66" t="str">
        <f t="shared" si="3"/>
        <v/>
      </c>
      <c r="Q20" s="109" t="str">
        <f t="shared" si="4"/>
        <v/>
      </c>
      <c r="R20" s="69" t="str">
        <f t="shared" si="5"/>
        <v/>
      </c>
      <c r="S20" s="69" t="str">
        <f t="shared" si="6"/>
        <v/>
      </c>
      <c r="T20" s="67" t="str">
        <f t="shared" si="7"/>
        <v/>
      </c>
      <c r="U20"/>
    </row>
    <row r="21" spans="1:21" x14ac:dyDescent="0.25">
      <c r="A21" s="20"/>
      <c r="B21" s="21"/>
      <c r="C21" s="33"/>
      <c r="D21" s="43"/>
      <c r="E21" s="22"/>
      <c r="F21" s="47"/>
      <c r="G21" s="33"/>
      <c r="H21" s="33"/>
      <c r="I21" s="33"/>
      <c r="J21" s="41"/>
      <c r="K21" s="41"/>
      <c r="L21" s="41"/>
      <c r="M21" s="83" t="str">
        <f t="shared" si="0"/>
        <v/>
      </c>
      <c r="N21" s="68" t="str">
        <f t="shared" si="1"/>
        <v/>
      </c>
      <c r="O21" s="68" t="str">
        <f t="shared" si="2"/>
        <v/>
      </c>
      <c r="P21" s="66" t="str">
        <f t="shared" si="3"/>
        <v/>
      </c>
      <c r="Q21" s="109" t="str">
        <f t="shared" si="4"/>
        <v/>
      </c>
      <c r="R21" s="69" t="str">
        <f t="shared" si="5"/>
        <v/>
      </c>
      <c r="S21" s="69" t="str">
        <f t="shared" si="6"/>
        <v/>
      </c>
      <c r="T21" s="67" t="str">
        <f t="shared" si="7"/>
        <v/>
      </c>
      <c r="U21"/>
    </row>
    <row r="22" spans="1:21" x14ac:dyDescent="0.25">
      <c r="A22" s="13"/>
      <c r="B22" s="14"/>
      <c r="C22" s="32"/>
      <c r="D22" s="42"/>
      <c r="E22" s="14"/>
      <c r="F22" s="42"/>
      <c r="G22" s="32"/>
      <c r="H22" s="32"/>
      <c r="I22" s="32"/>
      <c r="J22" s="41"/>
      <c r="K22" s="41"/>
      <c r="L22" s="41"/>
      <c r="M22" s="83" t="str">
        <f t="shared" si="0"/>
        <v/>
      </c>
      <c r="N22" s="68" t="str">
        <f t="shared" si="1"/>
        <v/>
      </c>
      <c r="O22" s="68" t="str">
        <f t="shared" si="2"/>
        <v/>
      </c>
      <c r="P22" s="66" t="str">
        <f t="shared" si="3"/>
        <v/>
      </c>
      <c r="Q22" s="109" t="str">
        <f t="shared" si="4"/>
        <v/>
      </c>
      <c r="R22" s="69" t="str">
        <f t="shared" si="5"/>
        <v/>
      </c>
      <c r="S22" s="69" t="str">
        <f t="shared" si="6"/>
        <v/>
      </c>
      <c r="T22" s="67" t="str">
        <f t="shared" si="7"/>
        <v/>
      </c>
      <c r="U22"/>
    </row>
    <row r="23" spans="1:21" ht="15.75" thickBot="1" x14ac:dyDescent="0.3">
      <c r="A23" s="25"/>
      <c r="B23" s="7"/>
      <c r="C23" s="7"/>
      <c r="D23" s="7"/>
      <c r="E23" s="8"/>
      <c r="F23" s="8"/>
      <c r="G23" s="7"/>
      <c r="H23" s="7"/>
      <c r="I23" s="7"/>
      <c r="J23" s="9"/>
      <c r="K23" s="9"/>
      <c r="L23" s="9"/>
      <c r="M23" s="108"/>
      <c r="N23" s="23" t="s">
        <v>3</v>
      </c>
      <c r="O23" s="24">
        <f>SUM(O4:O22)</f>
        <v>0</v>
      </c>
      <c r="P23" s="24">
        <f>SUM(P4:P22)</f>
        <v>0</v>
      </c>
      <c r="Q23" s="88"/>
      <c r="R23" s="24">
        <f>SUM(R4:R22)</f>
        <v>0</v>
      </c>
      <c r="S23" s="73" t="s">
        <v>29</v>
      </c>
      <c r="T23" s="40">
        <f>SUM(T4:T22)</f>
        <v>0</v>
      </c>
      <c r="U23"/>
    </row>
    <row r="24" spans="1:21" ht="15" customHeight="1" thickBot="1" x14ac:dyDescent="0.3"/>
    <row r="25" spans="1:21" ht="15" customHeight="1" x14ac:dyDescent="0.25">
      <c r="A25" s="178" t="s">
        <v>28</v>
      </c>
      <c r="B25" s="179"/>
      <c r="C25" s="180"/>
      <c r="E25" s="187" t="s">
        <v>50</v>
      </c>
      <c r="F25" s="188"/>
      <c r="G25" s="188"/>
      <c r="H25" s="189"/>
      <c r="I25" s="89"/>
      <c r="M25" s="1"/>
    </row>
    <row r="26" spans="1:21" ht="18.75" customHeight="1" thickBot="1" x14ac:dyDescent="0.3">
      <c r="A26" s="181"/>
      <c r="B26" s="182"/>
      <c r="C26" s="183"/>
      <c r="E26" s="190"/>
      <c r="F26" s="191"/>
      <c r="G26" s="191"/>
      <c r="H26" s="192"/>
      <c r="I26" s="89"/>
      <c r="M26" s="1"/>
    </row>
    <row r="27" spans="1:21" ht="17.25" customHeight="1" x14ac:dyDescent="0.25">
      <c r="A27" s="225" t="s">
        <v>19</v>
      </c>
      <c r="B27" s="226"/>
      <c r="C27" s="227"/>
      <c r="E27" s="201" t="s">
        <v>52</v>
      </c>
      <c r="F27" s="228"/>
      <c r="G27" s="202"/>
      <c r="H27" s="110">
        <v>7.0000000000000007E-2</v>
      </c>
      <c r="I27" s="92"/>
      <c r="M27" s="1"/>
    </row>
    <row r="28" spans="1:21" ht="15" customHeight="1" thickBot="1" x14ac:dyDescent="0.3">
      <c r="A28" s="154" t="s">
        <v>82</v>
      </c>
      <c r="B28" s="155"/>
      <c r="C28" s="156"/>
      <c r="E28" s="197" t="s">
        <v>53</v>
      </c>
      <c r="F28" s="220"/>
      <c r="G28" s="198"/>
      <c r="H28" s="96">
        <v>0.12</v>
      </c>
      <c r="I28" s="103"/>
      <c r="M28" s="1"/>
    </row>
    <row r="29" spans="1:21" ht="15" customHeight="1" thickBot="1" x14ac:dyDescent="0.3">
      <c r="A29" s="157"/>
      <c r="B29" s="158"/>
      <c r="C29" s="159"/>
      <c r="E29" s="103"/>
      <c r="F29" s="103"/>
      <c r="G29" s="103"/>
      <c r="H29" s="103"/>
      <c r="I29" s="103"/>
      <c r="M29" s="1"/>
    </row>
    <row r="30" spans="1:21" ht="17.25" customHeight="1" thickBot="1" x14ac:dyDescent="0.3">
      <c r="A30" s="157"/>
      <c r="B30" s="158"/>
      <c r="C30" s="159"/>
      <c r="E30" s="216" t="s">
        <v>51</v>
      </c>
      <c r="F30" s="217"/>
      <c r="G30" s="217"/>
      <c r="H30" s="217"/>
      <c r="I30" s="218"/>
      <c r="M30" s="1"/>
    </row>
    <row r="31" spans="1:21" ht="15" customHeight="1" x14ac:dyDescent="0.25">
      <c r="A31" s="157"/>
      <c r="B31" s="158"/>
      <c r="C31" s="159"/>
      <c r="E31" s="221" t="s">
        <v>4</v>
      </c>
      <c r="F31" s="222"/>
      <c r="G31" s="223"/>
      <c r="H31" s="98" t="s">
        <v>5</v>
      </c>
      <c r="I31" s="93" t="s">
        <v>49</v>
      </c>
      <c r="M31" s="1"/>
    </row>
    <row r="32" spans="1:21" ht="15" customHeight="1" x14ac:dyDescent="0.25">
      <c r="A32" s="157"/>
      <c r="B32" s="158"/>
      <c r="C32" s="159"/>
      <c r="E32" s="199" t="s">
        <v>14</v>
      </c>
      <c r="F32" s="219"/>
      <c r="G32" s="200"/>
      <c r="H32" s="76">
        <v>7.0000000000000007E-2</v>
      </c>
      <c r="I32" s="193">
        <v>0.12</v>
      </c>
      <c r="M32" s="1"/>
    </row>
    <row r="33" spans="1:13" ht="15" customHeight="1" x14ac:dyDescent="0.25">
      <c r="A33" s="157"/>
      <c r="B33" s="158"/>
      <c r="C33" s="159"/>
      <c r="E33" s="199" t="s">
        <v>15</v>
      </c>
      <c r="F33" s="219"/>
      <c r="G33" s="200"/>
      <c r="H33" s="76">
        <v>0.08</v>
      </c>
      <c r="I33" s="193"/>
      <c r="M33" s="1"/>
    </row>
    <row r="34" spans="1:13" ht="15" customHeight="1" x14ac:dyDescent="0.25">
      <c r="A34" s="157"/>
      <c r="B34" s="158"/>
      <c r="C34" s="159"/>
      <c r="E34" s="199" t="s">
        <v>16</v>
      </c>
      <c r="F34" s="219"/>
      <c r="G34" s="200"/>
      <c r="H34" s="76">
        <v>0.09</v>
      </c>
      <c r="I34" s="193"/>
      <c r="M34" s="1"/>
    </row>
    <row r="35" spans="1:13" ht="15" customHeight="1" thickBot="1" x14ac:dyDescent="0.3">
      <c r="A35" s="160"/>
      <c r="B35" s="161"/>
      <c r="C35" s="162"/>
      <c r="E35" s="199" t="s">
        <v>17</v>
      </c>
      <c r="F35" s="219"/>
      <c r="G35" s="200"/>
      <c r="H35" s="76">
        <v>0.1</v>
      </c>
      <c r="I35" s="193"/>
      <c r="M35" s="1"/>
    </row>
    <row r="36" spans="1:13" ht="18.75" customHeight="1" x14ac:dyDescent="0.25">
      <c r="A36" s="163" t="s">
        <v>83</v>
      </c>
      <c r="B36" s="164"/>
      <c r="C36" s="165"/>
      <c r="E36" s="199" t="s">
        <v>12</v>
      </c>
      <c r="F36" s="219"/>
      <c r="G36" s="200"/>
      <c r="H36" s="76">
        <v>0.15</v>
      </c>
      <c r="I36" s="94">
        <v>0.15</v>
      </c>
      <c r="M36" s="1"/>
    </row>
    <row r="37" spans="1:13" ht="15" customHeight="1" thickBot="1" x14ac:dyDescent="0.3">
      <c r="A37" s="166"/>
      <c r="B37" s="167"/>
      <c r="C37" s="168"/>
      <c r="E37" s="197" t="s">
        <v>13</v>
      </c>
      <c r="F37" s="220"/>
      <c r="G37" s="198"/>
      <c r="H37" s="77">
        <v>0.2</v>
      </c>
      <c r="I37" s="96">
        <v>0.2</v>
      </c>
      <c r="M37" s="1"/>
    </row>
    <row r="38" spans="1:13" x14ac:dyDescent="0.25">
      <c r="A38" s="166"/>
      <c r="B38" s="167"/>
      <c r="C38" s="168"/>
      <c r="E38" s="2"/>
      <c r="F38" s="2"/>
      <c r="G38" s="2"/>
      <c r="M38" s="1"/>
    </row>
    <row r="39" spans="1:13" ht="15" customHeight="1" x14ac:dyDescent="0.25">
      <c r="A39" s="166"/>
      <c r="B39" s="167"/>
      <c r="C39" s="168"/>
      <c r="E39" s="2"/>
      <c r="F39" s="2"/>
      <c r="G39" s="2"/>
      <c r="M39" s="1"/>
    </row>
    <row r="40" spans="1:13" ht="15" customHeight="1" x14ac:dyDescent="0.25">
      <c r="A40" s="166"/>
      <c r="B40" s="167"/>
      <c r="C40" s="168"/>
      <c r="E40" s="2"/>
      <c r="F40" s="2"/>
      <c r="G40" s="2"/>
      <c r="M40" s="1"/>
    </row>
    <row r="41" spans="1:13" ht="15" customHeight="1" x14ac:dyDescent="0.25">
      <c r="A41" s="166"/>
      <c r="B41" s="167"/>
      <c r="C41" s="168"/>
      <c r="D41" s="44"/>
      <c r="E41" s="2"/>
      <c r="F41" s="2"/>
      <c r="G41" s="2"/>
      <c r="M41" s="1"/>
    </row>
    <row r="42" spans="1:13" ht="15" customHeight="1" x14ac:dyDescent="0.25">
      <c r="A42" s="166"/>
      <c r="B42" s="167"/>
      <c r="C42" s="168"/>
      <c r="D42" s="44"/>
      <c r="E42" s="2"/>
      <c r="F42" s="2"/>
      <c r="G42" s="2"/>
      <c r="M42" s="1"/>
    </row>
    <row r="43" spans="1:13" ht="15.75" customHeight="1" thickBot="1" x14ac:dyDescent="0.3">
      <c r="A43" s="169"/>
      <c r="B43" s="170"/>
      <c r="C43" s="171"/>
      <c r="D43" s="44"/>
      <c r="E43" s="2"/>
      <c r="F43" s="2"/>
      <c r="G43" s="2"/>
      <c r="M43" s="1"/>
    </row>
    <row r="44" spans="1:13" x14ac:dyDescent="0.25">
      <c r="M44" s="1"/>
    </row>
    <row r="45" spans="1:13" x14ac:dyDescent="0.25">
      <c r="M45" s="1"/>
    </row>
  </sheetData>
  <sheetProtection algorithmName="SHA-512" hashValue="mu+/Oos+ORUvUHXkMpTssQ/S4Ulm5f9O/3MncGSLz9vdzRVTBD6N8TTxOBxSJy9Uuvn3+87LP63YfwcMHkyUfw==" saltValue="stIVUC4Qx4sdDry11s3AOQ==" spinCount="100000" sheet="1" insertRows="0" deleteRows="0"/>
  <mergeCells count="18">
    <mergeCell ref="A1:F1"/>
    <mergeCell ref="E25:H26"/>
    <mergeCell ref="A27:C27"/>
    <mergeCell ref="A25:C26"/>
    <mergeCell ref="E27:G27"/>
    <mergeCell ref="A2:I2"/>
    <mergeCell ref="I32:I35"/>
    <mergeCell ref="E30:I30"/>
    <mergeCell ref="A28:C35"/>
    <mergeCell ref="A36:C43"/>
    <mergeCell ref="E34:G34"/>
    <mergeCell ref="E28:G28"/>
    <mergeCell ref="E31:G31"/>
    <mergeCell ref="E32:G32"/>
    <mergeCell ref="E33:G33"/>
    <mergeCell ref="E35:G35"/>
    <mergeCell ref="E36:G36"/>
    <mergeCell ref="E37:G37"/>
  </mergeCells>
  <conditionalFormatting sqref="F4:F22">
    <cfRule type="expression" dxfId="3" priority="1">
      <formula>AND(E4&gt;1,F4="")</formula>
    </cfRule>
  </conditionalFormatting>
  <conditionalFormatting sqref="P4:P22">
    <cfRule type="expression" dxfId="2" priority="2">
      <formula>E4&gt;1</formula>
    </cfRule>
  </conditionalFormatting>
  <dataValidations count="6">
    <dataValidation allowBlank="1" sqref="K4:M22" xr:uid="{82968560-A702-4AB0-AE34-B84A23DC23A8}"/>
    <dataValidation type="date" operator="greaterThan" allowBlank="1" showErrorMessage="1" errorTitle="Use the following format:" error="YYYY/MM/DD" sqref="G14:G22 C4:C22" xr:uid="{1B37BC1E-D363-40C9-A329-7BD9D2052972}">
      <formula1>367</formula1>
    </dataValidation>
    <dataValidation type="date" operator="greaterThan" allowBlank="1" showErrorMessage="1" errorTitle="Use the following format:" error="YYYY/MM/DD" promptTitle="Use the following format:" prompt="YYYY/MM/DD" sqref="G4:G13" xr:uid="{5BEB5787-9BB7-4C7A-97A5-05F3D34DCC7C}">
      <formula1>1</formula1>
    </dataValidation>
    <dataValidation type="list" allowBlank="1" showErrorMessage="1" errorTitle="Tax Year" error="Please enter 1, 2 or 3 for the Tax Year." sqref="E6:E22" xr:uid="{43141953-F308-4D85-9480-4D88B9894ACD}">
      <formula1>"1,2,3"</formula1>
    </dataValidation>
    <dataValidation type="list" allowBlank="1" showErrorMessage="1" errorTitle="Tax Year" error="Please enter 1, 2, or 3 for the Tax Year." sqref="E4:E5" xr:uid="{4EA86489-1DD3-4598-9863-0A6A4C62F8F4}">
      <formula1>"1,2,3"</formula1>
    </dataValidation>
    <dataValidation type="list" allowBlank="1" showInputMessage="1" showErrorMessage="1" sqref="I4:I22" xr:uid="{62E0CB03-DAA7-44A4-964F-ACD3B8157EEE}">
      <formula1>"Non-passenger ZEV,Non-passenger ZEV (private sale),Passenger ZEV,Passenger ZEV (private sale)"</formula1>
    </dataValidation>
  </dataValidations>
  <pageMargins left="0" right="0" top="0" bottom="0" header="0.31496062992125984" footer="0.31496062992125984"/>
  <pageSetup scale="57" orientation="landscape" r:id="rId1"/>
  <headerFooter>
    <oddFooter>&amp;LFIN 402 Schedule Rev. 2014 / 10 / 6&amp;RPage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7A3A5-2A96-49BD-9607-D0B38B51F923}">
  <sheetPr codeName="Sheet3"/>
  <dimension ref="A1:R39"/>
  <sheetViews>
    <sheetView showGridLines="0" zoomScaleNormal="100" workbookViewId="0">
      <selection sqref="A1:B1"/>
    </sheetView>
  </sheetViews>
  <sheetFormatPr defaultRowHeight="15" x14ac:dyDescent="0.25"/>
  <cols>
    <col min="1" max="1" width="49.7109375" customWidth="1"/>
    <col min="2" max="2" width="22.7109375" customWidth="1"/>
    <col min="3" max="3" width="16" customWidth="1"/>
    <col min="4" max="4" width="13.28515625" customWidth="1"/>
    <col min="5" max="5" width="7.5703125" customWidth="1"/>
    <col min="6" max="6" width="16.42578125" customWidth="1"/>
    <col min="7" max="7" width="15" customWidth="1"/>
    <col min="8" max="9" width="14.85546875" customWidth="1"/>
    <col min="10" max="10" width="16.85546875" customWidth="1"/>
    <col min="11" max="11" width="17.140625" customWidth="1"/>
    <col min="12" max="12" width="12.7109375" style="99" customWidth="1"/>
    <col min="13" max="13" width="14.5703125" customWidth="1"/>
    <col min="14" max="15" width="15.140625" bestFit="1" customWidth="1"/>
    <col min="16" max="16" width="15.7109375" customWidth="1"/>
    <col min="17" max="17" width="16.28515625" customWidth="1"/>
    <col min="18" max="18" width="16.140625" customWidth="1"/>
  </cols>
  <sheetData>
    <row r="1" spans="1:18" ht="18.75" customHeight="1" x14ac:dyDescent="0.3">
      <c r="A1" s="229" t="s">
        <v>21</v>
      </c>
      <c r="B1" s="229"/>
    </row>
    <row r="2" spans="1:18" ht="44.25" customHeight="1" thickBot="1" x14ac:dyDescent="0.3">
      <c r="A2" s="153" t="s">
        <v>96</v>
      </c>
      <c r="B2" s="153"/>
      <c r="C2" s="153"/>
      <c r="D2" s="153"/>
      <c r="E2" s="153"/>
      <c r="F2" s="153"/>
      <c r="G2" s="153"/>
      <c r="H2" s="153"/>
      <c r="I2" s="153"/>
      <c r="J2" s="153"/>
    </row>
    <row r="3" spans="1:18" s="38" customFormat="1" ht="73.5" customHeight="1" thickBot="1" x14ac:dyDescent="0.3">
      <c r="A3" s="3" t="s">
        <v>24</v>
      </c>
      <c r="B3" s="4" t="s">
        <v>0</v>
      </c>
      <c r="C3" s="4" t="s">
        <v>86</v>
      </c>
      <c r="D3" s="4" t="s">
        <v>1</v>
      </c>
      <c r="E3" s="6" t="s">
        <v>18</v>
      </c>
      <c r="F3" s="6" t="s">
        <v>26</v>
      </c>
      <c r="G3" s="4" t="s">
        <v>89</v>
      </c>
      <c r="H3" s="4" t="s">
        <v>88</v>
      </c>
      <c r="I3" s="4" t="s">
        <v>30</v>
      </c>
      <c r="J3" s="4" t="s">
        <v>31</v>
      </c>
      <c r="K3" s="4" t="s">
        <v>81</v>
      </c>
      <c r="L3" s="100" t="s">
        <v>39</v>
      </c>
      <c r="M3" s="4" t="s">
        <v>2</v>
      </c>
      <c r="N3" s="4" t="s">
        <v>9</v>
      </c>
      <c r="O3" s="4" t="s">
        <v>34</v>
      </c>
      <c r="P3" s="4" t="s">
        <v>37</v>
      </c>
      <c r="Q3" s="54" t="s">
        <v>58</v>
      </c>
      <c r="R3" s="39" t="s">
        <v>38</v>
      </c>
    </row>
    <row r="4" spans="1:18" x14ac:dyDescent="0.25">
      <c r="A4" s="10"/>
      <c r="B4" s="11"/>
      <c r="C4" s="31"/>
      <c r="D4" s="41"/>
      <c r="E4" s="12"/>
      <c r="F4" s="45"/>
      <c r="G4" s="31"/>
      <c r="H4" s="31"/>
      <c r="I4" s="41"/>
      <c r="J4" s="41"/>
      <c r="K4" s="41"/>
      <c r="L4" s="101" t="str">
        <f>IFERROR(IF(AND(C4&gt;0,G4&gt;0),1*(((DATEDIF(C4,G4+1,"Y"))*0.3)+((ROUND((DATEDIF(C4,G4+1,"YD"))/30,0))*0.025)),""),"")</f>
        <v/>
      </c>
      <c r="M4" s="68" t="str">
        <f>IF(AND(C4&gt;0,G4&gt;0),IFERROR(MIN(D4*(((DATEDIF(C4,G4+1,"Y"))*0.3)+((ROUND((DATEDIF(C4,G4+1,"YD"))/30,0))*0.025))),""),"")</f>
        <v/>
      </c>
      <c r="N4" s="68" t="str">
        <f>IFERROR(IF((D4-M4)&lt;=0, 0, D4-M4),"")</f>
        <v/>
      </c>
      <c r="O4" s="66" t="str">
        <f>IFERROR(IF(E4&gt;1, F4, IF(N4&lt;D4/2, D4/2, N4)),"")</f>
        <v/>
      </c>
      <c r="P4" s="69" t="str">
        <f>IFERROR(MAX(0,(O4*0.07-I4)/36),"")</f>
        <v/>
      </c>
      <c r="Q4" s="69" t="str">
        <f>IFERROR(MAX(0,O4*0.07-J4),"")</f>
        <v/>
      </c>
      <c r="R4" s="67" t="str">
        <f>IFERROR(MAX(0,IF((Q4-K4)&lt;P4,(Q4-K4),P4)),"")</f>
        <v/>
      </c>
    </row>
    <row r="5" spans="1:18" x14ac:dyDescent="0.25">
      <c r="A5" s="16"/>
      <c r="B5" s="17"/>
      <c r="C5" s="32"/>
      <c r="D5" s="42"/>
      <c r="E5" s="15"/>
      <c r="F5" s="46"/>
      <c r="G5" s="32"/>
      <c r="H5" s="34"/>
      <c r="I5" s="41"/>
      <c r="J5" s="41"/>
      <c r="K5" s="41"/>
      <c r="L5" s="101" t="str">
        <f t="shared" ref="L5:L23" si="0">IFERROR(IF(AND(C5&gt;0,G5&gt;0),1*(((DATEDIF(C5,G5+1,"Y"))*0.3)+((ROUND((DATEDIF(C5,G5+1,"YD"))/30,0))*0.025)),""),"")</f>
        <v/>
      </c>
      <c r="M5" s="68" t="str">
        <f t="shared" ref="M5:M23" si="1">IF(AND(C5&gt;0,G5&gt;0),IFERROR(MIN(D5*(((DATEDIF(C5,G5+1,"Y"))*0.3)+((ROUND((DATEDIF(C5,G5+1,"YD"))/30,0))*0.025))),""),"")</f>
        <v/>
      </c>
      <c r="N5" s="68" t="str">
        <f t="shared" ref="N5:N23" si="2">IFERROR(IF((D5-M5)&lt;=0, 0, D5-M5),"")</f>
        <v/>
      </c>
      <c r="O5" s="66" t="str">
        <f t="shared" ref="O5:O23" si="3">IFERROR(IF(E5&gt;1, F5, IF(N5&lt;D5/2, D5/2, N5)),"")</f>
        <v/>
      </c>
      <c r="P5" s="69" t="str">
        <f t="shared" ref="P5:P23" si="4">IFERROR(MAX(0,(O5*0.07-I5)/36),"")</f>
        <v/>
      </c>
      <c r="Q5" s="69" t="str">
        <f t="shared" ref="Q5:Q23" si="5">IFERROR(MAX(0,O5*0.07-J5),"")</f>
        <v/>
      </c>
      <c r="R5" s="67" t="str">
        <f t="shared" ref="R5:R23" si="6">IFERROR(MAX(0,IF((Q5-K5)&lt;P5,(Q5-K5),P5)),"")</f>
        <v/>
      </c>
    </row>
    <row r="6" spans="1:18" x14ac:dyDescent="0.25">
      <c r="A6" s="16"/>
      <c r="B6" s="17"/>
      <c r="C6" s="32"/>
      <c r="D6" s="42"/>
      <c r="E6" s="15"/>
      <c r="F6" s="46"/>
      <c r="G6" s="32"/>
      <c r="H6" s="34"/>
      <c r="I6" s="41"/>
      <c r="J6" s="41"/>
      <c r="K6" s="41"/>
      <c r="L6" s="101" t="str">
        <f t="shared" si="0"/>
        <v/>
      </c>
      <c r="M6" s="68" t="str">
        <f t="shared" si="1"/>
        <v/>
      </c>
      <c r="N6" s="68" t="str">
        <f t="shared" si="2"/>
        <v/>
      </c>
      <c r="O6" s="66" t="str">
        <f t="shared" si="3"/>
        <v/>
      </c>
      <c r="P6" s="69" t="str">
        <f t="shared" si="4"/>
        <v/>
      </c>
      <c r="Q6" s="69" t="str">
        <f t="shared" si="5"/>
        <v/>
      </c>
      <c r="R6" s="67" t="str">
        <f t="shared" si="6"/>
        <v/>
      </c>
    </row>
    <row r="7" spans="1:18" x14ac:dyDescent="0.25">
      <c r="A7" s="16"/>
      <c r="B7" s="17"/>
      <c r="C7" s="32"/>
      <c r="D7" s="42"/>
      <c r="E7" s="15"/>
      <c r="F7" s="46"/>
      <c r="G7" s="32"/>
      <c r="H7" s="34"/>
      <c r="I7" s="41"/>
      <c r="J7" s="41"/>
      <c r="K7" s="41"/>
      <c r="L7" s="101" t="str">
        <f t="shared" si="0"/>
        <v/>
      </c>
      <c r="M7" s="68" t="str">
        <f t="shared" si="1"/>
        <v/>
      </c>
      <c r="N7" s="68" t="str">
        <f t="shared" si="2"/>
        <v/>
      </c>
      <c r="O7" s="66" t="str">
        <f t="shared" si="3"/>
        <v/>
      </c>
      <c r="P7" s="69" t="str">
        <f t="shared" si="4"/>
        <v/>
      </c>
      <c r="Q7" s="69" t="str">
        <f t="shared" si="5"/>
        <v/>
      </c>
      <c r="R7" s="67" t="str">
        <f t="shared" si="6"/>
        <v/>
      </c>
    </row>
    <row r="8" spans="1:18" x14ac:dyDescent="0.25">
      <c r="A8" s="16"/>
      <c r="B8" s="17"/>
      <c r="C8" s="32"/>
      <c r="D8" s="42"/>
      <c r="E8" s="15"/>
      <c r="F8" s="46"/>
      <c r="G8" s="32"/>
      <c r="H8" s="34"/>
      <c r="I8" s="41"/>
      <c r="J8" s="41"/>
      <c r="K8" s="41"/>
      <c r="L8" s="101" t="str">
        <f t="shared" si="0"/>
        <v/>
      </c>
      <c r="M8" s="68" t="str">
        <f t="shared" si="1"/>
        <v/>
      </c>
      <c r="N8" s="68" t="str">
        <f t="shared" si="2"/>
        <v/>
      </c>
      <c r="O8" s="66" t="str">
        <f t="shared" si="3"/>
        <v/>
      </c>
      <c r="P8" s="69" t="str">
        <f t="shared" si="4"/>
        <v/>
      </c>
      <c r="Q8" s="69" t="str">
        <f t="shared" si="5"/>
        <v/>
      </c>
      <c r="R8" s="67" t="str">
        <f t="shared" si="6"/>
        <v/>
      </c>
    </row>
    <row r="9" spans="1:18" x14ac:dyDescent="0.25">
      <c r="A9" s="16"/>
      <c r="B9" s="17"/>
      <c r="C9" s="32"/>
      <c r="D9" s="42"/>
      <c r="E9" s="15"/>
      <c r="F9" s="46"/>
      <c r="G9" s="32"/>
      <c r="H9" s="34"/>
      <c r="I9" s="41"/>
      <c r="J9" s="41"/>
      <c r="K9" s="41"/>
      <c r="L9" s="101" t="str">
        <f t="shared" si="0"/>
        <v/>
      </c>
      <c r="M9" s="68" t="str">
        <f t="shared" si="1"/>
        <v/>
      </c>
      <c r="N9" s="68" t="str">
        <f t="shared" si="2"/>
        <v/>
      </c>
      <c r="O9" s="66" t="str">
        <f t="shared" si="3"/>
        <v/>
      </c>
      <c r="P9" s="69" t="str">
        <f t="shared" si="4"/>
        <v/>
      </c>
      <c r="Q9" s="69" t="str">
        <f t="shared" si="5"/>
        <v/>
      </c>
      <c r="R9" s="67" t="str">
        <f t="shared" si="6"/>
        <v/>
      </c>
    </row>
    <row r="10" spans="1:18" x14ac:dyDescent="0.25">
      <c r="A10" s="16"/>
      <c r="B10" s="17"/>
      <c r="C10" s="33"/>
      <c r="D10" s="43"/>
      <c r="E10" s="22"/>
      <c r="F10" s="47"/>
      <c r="G10" s="33"/>
      <c r="H10" s="34"/>
      <c r="I10" s="41"/>
      <c r="J10" s="41"/>
      <c r="K10" s="41"/>
      <c r="L10" s="101" t="str">
        <f t="shared" si="0"/>
        <v/>
      </c>
      <c r="M10" s="68" t="str">
        <f t="shared" si="1"/>
        <v/>
      </c>
      <c r="N10" s="68" t="str">
        <f t="shared" si="2"/>
        <v/>
      </c>
      <c r="O10" s="66" t="str">
        <f t="shared" si="3"/>
        <v/>
      </c>
      <c r="P10" s="69" t="str">
        <f t="shared" si="4"/>
        <v/>
      </c>
      <c r="Q10" s="69" t="str">
        <f t="shared" si="5"/>
        <v/>
      </c>
      <c r="R10" s="67" t="str">
        <f t="shared" si="6"/>
        <v/>
      </c>
    </row>
    <row r="11" spans="1:18" x14ac:dyDescent="0.25">
      <c r="A11" s="16"/>
      <c r="B11" s="17"/>
      <c r="C11" s="33"/>
      <c r="D11" s="43"/>
      <c r="E11" s="22"/>
      <c r="F11" s="47"/>
      <c r="G11" s="33"/>
      <c r="H11" s="34"/>
      <c r="I11" s="41"/>
      <c r="J11" s="41"/>
      <c r="K11" s="41"/>
      <c r="L11" s="101" t="str">
        <f t="shared" si="0"/>
        <v/>
      </c>
      <c r="M11" s="68" t="str">
        <f t="shared" si="1"/>
        <v/>
      </c>
      <c r="N11" s="68" t="str">
        <f t="shared" si="2"/>
        <v/>
      </c>
      <c r="O11" s="66" t="str">
        <f t="shared" si="3"/>
        <v/>
      </c>
      <c r="P11" s="69" t="str">
        <f t="shared" si="4"/>
        <v/>
      </c>
      <c r="Q11" s="69" t="str">
        <f t="shared" si="5"/>
        <v/>
      </c>
      <c r="R11" s="67" t="str">
        <f t="shared" si="6"/>
        <v/>
      </c>
    </row>
    <row r="12" spans="1:18" x14ac:dyDescent="0.25">
      <c r="A12" s="16"/>
      <c r="B12" s="17"/>
      <c r="C12" s="33"/>
      <c r="D12" s="43"/>
      <c r="E12" s="22"/>
      <c r="F12" s="47"/>
      <c r="G12" s="33"/>
      <c r="H12" s="34"/>
      <c r="I12" s="41"/>
      <c r="J12" s="41"/>
      <c r="K12" s="41"/>
      <c r="L12" s="101" t="str">
        <f t="shared" si="0"/>
        <v/>
      </c>
      <c r="M12" s="68" t="str">
        <f t="shared" si="1"/>
        <v/>
      </c>
      <c r="N12" s="68" t="str">
        <f t="shared" si="2"/>
        <v/>
      </c>
      <c r="O12" s="66" t="str">
        <f t="shared" si="3"/>
        <v/>
      </c>
      <c r="P12" s="69" t="str">
        <f t="shared" si="4"/>
        <v/>
      </c>
      <c r="Q12" s="69" t="str">
        <f t="shared" si="5"/>
        <v/>
      </c>
      <c r="R12" s="67" t="str">
        <f t="shared" si="6"/>
        <v/>
      </c>
    </row>
    <row r="13" spans="1:18" x14ac:dyDescent="0.25">
      <c r="A13" s="16"/>
      <c r="B13" s="17"/>
      <c r="C13" s="33"/>
      <c r="D13" s="43"/>
      <c r="E13" s="22"/>
      <c r="F13" s="47"/>
      <c r="G13" s="33"/>
      <c r="H13" s="34"/>
      <c r="I13" s="41"/>
      <c r="J13" s="41"/>
      <c r="K13" s="41"/>
      <c r="L13" s="101" t="str">
        <f t="shared" si="0"/>
        <v/>
      </c>
      <c r="M13" s="68" t="str">
        <f t="shared" si="1"/>
        <v/>
      </c>
      <c r="N13" s="68" t="str">
        <f t="shared" si="2"/>
        <v/>
      </c>
      <c r="O13" s="66" t="str">
        <f t="shared" si="3"/>
        <v/>
      </c>
      <c r="P13" s="69" t="str">
        <f t="shared" si="4"/>
        <v/>
      </c>
      <c r="Q13" s="69" t="str">
        <f t="shared" si="5"/>
        <v/>
      </c>
      <c r="R13" s="67" t="str">
        <f t="shared" si="6"/>
        <v/>
      </c>
    </row>
    <row r="14" spans="1:18" x14ac:dyDescent="0.25">
      <c r="A14" s="16"/>
      <c r="B14" s="17"/>
      <c r="C14" s="34"/>
      <c r="D14" s="48"/>
      <c r="E14" s="18"/>
      <c r="F14" s="50"/>
      <c r="G14" s="34"/>
      <c r="H14" s="34"/>
      <c r="I14" s="41"/>
      <c r="J14" s="41"/>
      <c r="K14" s="41"/>
      <c r="L14" s="101" t="str">
        <f t="shared" si="0"/>
        <v/>
      </c>
      <c r="M14" s="68" t="str">
        <f t="shared" si="1"/>
        <v/>
      </c>
      <c r="N14" s="68" t="str">
        <f t="shared" si="2"/>
        <v/>
      </c>
      <c r="O14" s="66" t="str">
        <f t="shared" si="3"/>
        <v/>
      </c>
      <c r="P14" s="69" t="str">
        <f t="shared" si="4"/>
        <v/>
      </c>
      <c r="Q14" s="69" t="str">
        <f t="shared" si="5"/>
        <v/>
      </c>
      <c r="R14" s="67" t="str">
        <f t="shared" si="6"/>
        <v/>
      </c>
    </row>
    <row r="15" spans="1:18" x14ac:dyDescent="0.25">
      <c r="A15" s="16"/>
      <c r="B15" s="17"/>
      <c r="C15" s="34"/>
      <c r="D15" s="48"/>
      <c r="E15" s="18"/>
      <c r="F15" s="50"/>
      <c r="G15" s="34"/>
      <c r="H15" s="34"/>
      <c r="I15" s="41"/>
      <c r="J15" s="41"/>
      <c r="K15" s="41"/>
      <c r="L15" s="101" t="str">
        <f t="shared" si="0"/>
        <v/>
      </c>
      <c r="M15" s="68" t="str">
        <f t="shared" si="1"/>
        <v/>
      </c>
      <c r="N15" s="68" t="str">
        <f t="shared" si="2"/>
        <v/>
      </c>
      <c r="O15" s="66" t="str">
        <f t="shared" si="3"/>
        <v/>
      </c>
      <c r="P15" s="69" t="str">
        <f t="shared" si="4"/>
        <v/>
      </c>
      <c r="Q15" s="69" t="str">
        <f t="shared" si="5"/>
        <v/>
      </c>
      <c r="R15" s="67" t="str">
        <f t="shared" si="6"/>
        <v/>
      </c>
    </row>
    <row r="16" spans="1:18" x14ac:dyDescent="0.25">
      <c r="A16" s="16"/>
      <c r="B16" s="17"/>
      <c r="C16" s="34"/>
      <c r="D16" s="48"/>
      <c r="E16" s="18"/>
      <c r="F16" s="50"/>
      <c r="G16" s="34"/>
      <c r="H16" s="34"/>
      <c r="I16" s="41"/>
      <c r="J16" s="41"/>
      <c r="K16" s="41"/>
      <c r="L16" s="101" t="str">
        <f t="shared" si="0"/>
        <v/>
      </c>
      <c r="M16" s="68" t="str">
        <f t="shared" si="1"/>
        <v/>
      </c>
      <c r="N16" s="68" t="str">
        <f t="shared" si="2"/>
        <v/>
      </c>
      <c r="O16" s="66" t="str">
        <f t="shared" si="3"/>
        <v/>
      </c>
      <c r="P16" s="69" t="str">
        <f t="shared" si="4"/>
        <v/>
      </c>
      <c r="Q16" s="69" t="str">
        <f t="shared" si="5"/>
        <v/>
      </c>
      <c r="R16" s="67" t="str">
        <f t="shared" si="6"/>
        <v/>
      </c>
    </row>
    <row r="17" spans="1:18" x14ac:dyDescent="0.25">
      <c r="A17" s="16"/>
      <c r="B17" s="17"/>
      <c r="C17" s="34"/>
      <c r="D17" s="48"/>
      <c r="E17" s="18"/>
      <c r="F17" s="50"/>
      <c r="G17" s="34"/>
      <c r="H17" s="34"/>
      <c r="I17" s="41"/>
      <c r="J17" s="41"/>
      <c r="K17" s="41"/>
      <c r="L17" s="101" t="str">
        <f t="shared" si="0"/>
        <v/>
      </c>
      <c r="M17" s="68" t="str">
        <f t="shared" si="1"/>
        <v/>
      </c>
      <c r="N17" s="68" t="str">
        <f t="shared" si="2"/>
        <v/>
      </c>
      <c r="O17" s="66" t="str">
        <f t="shared" si="3"/>
        <v/>
      </c>
      <c r="P17" s="69" t="str">
        <f t="shared" si="4"/>
        <v/>
      </c>
      <c r="Q17" s="69" t="str">
        <f t="shared" si="5"/>
        <v/>
      </c>
      <c r="R17" s="67" t="str">
        <f t="shared" si="6"/>
        <v/>
      </c>
    </row>
    <row r="18" spans="1:18" x14ac:dyDescent="0.25">
      <c r="A18" s="16"/>
      <c r="B18" s="17"/>
      <c r="C18" s="34"/>
      <c r="D18" s="48"/>
      <c r="E18" s="18"/>
      <c r="F18" s="50"/>
      <c r="G18" s="34"/>
      <c r="H18" s="34"/>
      <c r="I18" s="41"/>
      <c r="J18" s="41"/>
      <c r="K18" s="41"/>
      <c r="L18" s="101" t="str">
        <f t="shared" si="0"/>
        <v/>
      </c>
      <c r="M18" s="68" t="str">
        <f t="shared" si="1"/>
        <v/>
      </c>
      <c r="N18" s="68" t="str">
        <f t="shared" si="2"/>
        <v/>
      </c>
      <c r="O18" s="66" t="str">
        <f t="shared" si="3"/>
        <v/>
      </c>
      <c r="P18" s="69" t="str">
        <f t="shared" si="4"/>
        <v/>
      </c>
      <c r="Q18" s="69" t="str">
        <f t="shared" si="5"/>
        <v/>
      </c>
      <c r="R18" s="67" t="str">
        <f t="shared" si="6"/>
        <v/>
      </c>
    </row>
    <row r="19" spans="1:18" x14ac:dyDescent="0.25">
      <c r="A19" s="16"/>
      <c r="B19" s="17"/>
      <c r="C19" s="34"/>
      <c r="D19" s="48"/>
      <c r="E19" s="18"/>
      <c r="F19" s="50"/>
      <c r="G19" s="34"/>
      <c r="H19" s="34"/>
      <c r="I19" s="41"/>
      <c r="J19" s="41"/>
      <c r="K19" s="41"/>
      <c r="L19" s="101" t="str">
        <f t="shared" si="0"/>
        <v/>
      </c>
      <c r="M19" s="68" t="str">
        <f t="shared" si="1"/>
        <v/>
      </c>
      <c r="N19" s="68" t="str">
        <f t="shared" si="2"/>
        <v/>
      </c>
      <c r="O19" s="66" t="str">
        <f t="shared" si="3"/>
        <v/>
      </c>
      <c r="P19" s="69" t="str">
        <f t="shared" si="4"/>
        <v/>
      </c>
      <c r="Q19" s="69" t="str">
        <f t="shared" si="5"/>
        <v/>
      </c>
      <c r="R19" s="67" t="str">
        <f t="shared" si="6"/>
        <v/>
      </c>
    </row>
    <row r="20" spans="1:18" x14ac:dyDescent="0.25">
      <c r="A20" s="16"/>
      <c r="B20" s="17"/>
      <c r="C20" s="34"/>
      <c r="D20" s="48"/>
      <c r="E20" s="18"/>
      <c r="F20" s="50"/>
      <c r="G20" s="34"/>
      <c r="H20" s="34"/>
      <c r="I20" s="41"/>
      <c r="J20" s="41"/>
      <c r="K20" s="41"/>
      <c r="L20" s="101" t="str">
        <f t="shared" si="0"/>
        <v/>
      </c>
      <c r="M20" s="68" t="str">
        <f t="shared" si="1"/>
        <v/>
      </c>
      <c r="N20" s="68" t="str">
        <f t="shared" si="2"/>
        <v/>
      </c>
      <c r="O20" s="66" t="str">
        <f t="shared" si="3"/>
        <v/>
      </c>
      <c r="P20" s="69" t="str">
        <f t="shared" si="4"/>
        <v/>
      </c>
      <c r="Q20" s="69" t="str">
        <f t="shared" si="5"/>
        <v/>
      </c>
      <c r="R20" s="67" t="str">
        <f t="shared" si="6"/>
        <v/>
      </c>
    </row>
    <row r="21" spans="1:18" x14ac:dyDescent="0.25">
      <c r="A21" s="16"/>
      <c r="B21" s="17"/>
      <c r="C21" s="34"/>
      <c r="D21" s="48"/>
      <c r="E21" s="18"/>
      <c r="F21" s="50"/>
      <c r="G21" s="34"/>
      <c r="H21" s="34"/>
      <c r="I21" s="41"/>
      <c r="J21" s="41"/>
      <c r="K21" s="41"/>
      <c r="L21" s="101" t="str">
        <f t="shared" si="0"/>
        <v/>
      </c>
      <c r="M21" s="68" t="str">
        <f t="shared" si="1"/>
        <v/>
      </c>
      <c r="N21" s="68" t="str">
        <f t="shared" si="2"/>
        <v/>
      </c>
      <c r="O21" s="66" t="str">
        <f t="shared" si="3"/>
        <v/>
      </c>
      <c r="P21" s="69" t="str">
        <f t="shared" si="4"/>
        <v/>
      </c>
      <c r="Q21" s="69" t="str">
        <f t="shared" si="5"/>
        <v/>
      </c>
      <c r="R21" s="67" t="str">
        <f t="shared" si="6"/>
        <v/>
      </c>
    </row>
    <row r="22" spans="1:18" x14ac:dyDescent="0.25">
      <c r="A22" s="16"/>
      <c r="B22" s="17"/>
      <c r="C22" s="34"/>
      <c r="D22" s="48"/>
      <c r="E22" s="18"/>
      <c r="F22" s="50"/>
      <c r="G22" s="34"/>
      <c r="H22" s="34"/>
      <c r="I22" s="41"/>
      <c r="J22" s="41"/>
      <c r="K22" s="41"/>
      <c r="L22" s="101" t="str">
        <f t="shared" si="0"/>
        <v/>
      </c>
      <c r="M22" s="68" t="str">
        <f t="shared" si="1"/>
        <v/>
      </c>
      <c r="N22" s="68" t="str">
        <f t="shared" si="2"/>
        <v/>
      </c>
      <c r="O22" s="66" t="str">
        <f t="shared" si="3"/>
        <v/>
      </c>
      <c r="P22" s="69" t="str">
        <f t="shared" si="4"/>
        <v/>
      </c>
      <c r="Q22" s="69" t="str">
        <f t="shared" si="5"/>
        <v/>
      </c>
      <c r="R22" s="67" t="str">
        <f t="shared" si="6"/>
        <v/>
      </c>
    </row>
    <row r="23" spans="1:18" ht="15.75" thickBot="1" x14ac:dyDescent="0.3">
      <c r="A23" s="26"/>
      <c r="B23" s="27"/>
      <c r="C23" s="35"/>
      <c r="D23" s="49"/>
      <c r="E23" s="28"/>
      <c r="F23" s="51"/>
      <c r="G23" s="35"/>
      <c r="H23" s="35"/>
      <c r="I23" s="41"/>
      <c r="J23" s="41"/>
      <c r="K23" s="41"/>
      <c r="L23" s="101" t="str">
        <f t="shared" si="0"/>
        <v/>
      </c>
      <c r="M23" s="68" t="str">
        <f t="shared" si="1"/>
        <v/>
      </c>
      <c r="N23" s="68" t="str">
        <f t="shared" si="2"/>
        <v/>
      </c>
      <c r="O23" s="66" t="str">
        <f t="shared" si="3"/>
        <v/>
      </c>
      <c r="P23" s="69" t="str">
        <f t="shared" si="4"/>
        <v/>
      </c>
      <c r="Q23" s="69" t="str">
        <f t="shared" si="5"/>
        <v/>
      </c>
      <c r="R23" s="67" t="str">
        <f t="shared" si="6"/>
        <v/>
      </c>
    </row>
    <row r="24" spans="1:18" ht="15.75" thickBot="1" x14ac:dyDescent="0.3">
      <c r="A24" s="36"/>
      <c r="B24" s="29"/>
      <c r="C24" s="29"/>
      <c r="D24" s="29"/>
      <c r="E24" s="37"/>
      <c r="F24" s="37"/>
      <c r="G24" s="29"/>
      <c r="H24" s="29"/>
      <c r="I24" s="29"/>
      <c r="J24" s="29"/>
      <c r="K24" s="29"/>
      <c r="L24" s="102"/>
      <c r="M24" s="30" t="s">
        <v>3</v>
      </c>
      <c r="N24" s="65">
        <f>SUM(N4:N23)</f>
        <v>0</v>
      </c>
      <c r="O24" s="65">
        <f>SUM(O4:O23)</f>
        <v>0</v>
      </c>
      <c r="P24" s="65">
        <f>SUM(P4:P23)</f>
        <v>0</v>
      </c>
      <c r="Q24" s="74" t="s">
        <v>29</v>
      </c>
      <c r="R24" s="52">
        <f>SUM(R4:R23)</f>
        <v>0</v>
      </c>
    </row>
    <row r="25" spans="1:18" ht="15" customHeight="1" thickBot="1" x14ac:dyDescent="0.3"/>
    <row r="26" spans="1:18" ht="15" customHeight="1" x14ac:dyDescent="0.25">
      <c r="A26" s="187" t="s">
        <v>27</v>
      </c>
      <c r="B26" s="188"/>
      <c r="C26" s="189"/>
      <c r="E26" s="163" t="s">
        <v>84</v>
      </c>
      <c r="F26" s="164"/>
      <c r="G26" s="164"/>
      <c r="H26" s="164"/>
      <c r="I26" s="164"/>
      <c r="J26" s="165"/>
    </row>
    <row r="27" spans="1:18" ht="15" customHeight="1" x14ac:dyDescent="0.25">
      <c r="A27" s="230"/>
      <c r="B27" s="231"/>
      <c r="C27" s="232"/>
      <c r="E27" s="166"/>
      <c r="F27" s="167"/>
      <c r="G27" s="167"/>
      <c r="H27" s="167"/>
      <c r="I27" s="167"/>
      <c r="J27" s="168"/>
    </row>
    <row r="28" spans="1:18" ht="17.25" customHeight="1" x14ac:dyDescent="0.25">
      <c r="A28" s="233"/>
      <c r="B28" s="234"/>
      <c r="C28" s="235"/>
      <c r="E28" s="166"/>
      <c r="F28" s="167"/>
      <c r="G28" s="167"/>
      <c r="H28" s="167"/>
      <c r="I28" s="167"/>
      <c r="J28" s="168"/>
    </row>
    <row r="29" spans="1:18" ht="15" customHeight="1" x14ac:dyDescent="0.25">
      <c r="A29" s="236" t="s">
        <v>32</v>
      </c>
      <c r="B29" s="237"/>
      <c r="C29" s="238"/>
      <c r="E29" s="166"/>
      <c r="F29" s="167"/>
      <c r="G29" s="167"/>
      <c r="H29" s="167"/>
      <c r="I29" s="167"/>
      <c r="J29" s="168"/>
    </row>
    <row r="30" spans="1:18" ht="15" customHeight="1" x14ac:dyDescent="0.25">
      <c r="A30" s="239"/>
      <c r="B30" s="240"/>
      <c r="C30" s="241"/>
      <c r="E30" s="166"/>
      <c r="F30" s="167"/>
      <c r="G30" s="167"/>
      <c r="H30" s="167"/>
      <c r="I30" s="167"/>
      <c r="J30" s="168"/>
    </row>
    <row r="31" spans="1:18" ht="18" customHeight="1" thickBot="1" x14ac:dyDescent="0.3">
      <c r="A31" s="242"/>
      <c r="B31" s="243"/>
      <c r="C31" s="244"/>
      <c r="E31" s="166"/>
      <c r="F31" s="167"/>
      <c r="G31" s="167"/>
      <c r="H31" s="167"/>
      <c r="I31" s="167"/>
      <c r="J31" s="168"/>
    </row>
    <row r="32" spans="1:18" ht="15" customHeight="1" x14ac:dyDescent="0.25">
      <c r="A32" s="163" t="s">
        <v>82</v>
      </c>
      <c r="B32" s="164"/>
      <c r="C32" s="165"/>
      <c r="E32" s="166"/>
      <c r="F32" s="167"/>
      <c r="G32" s="167"/>
      <c r="H32" s="167"/>
      <c r="I32" s="167"/>
      <c r="J32" s="168"/>
    </row>
    <row r="33" spans="1:10" ht="18.75" customHeight="1" thickBot="1" x14ac:dyDescent="0.3">
      <c r="A33" s="166"/>
      <c r="B33" s="167"/>
      <c r="C33" s="168"/>
      <c r="E33" s="169"/>
      <c r="F33" s="170"/>
      <c r="G33" s="170"/>
      <c r="H33" s="170"/>
      <c r="I33" s="170"/>
      <c r="J33" s="171"/>
    </row>
    <row r="34" spans="1:10" x14ac:dyDescent="0.25">
      <c r="A34" s="166"/>
      <c r="B34" s="167"/>
      <c r="C34" s="168"/>
    </row>
    <row r="35" spans="1:10" x14ac:dyDescent="0.25">
      <c r="A35" s="166"/>
      <c r="B35" s="167"/>
      <c r="C35" s="168"/>
    </row>
    <row r="36" spans="1:10" x14ac:dyDescent="0.25">
      <c r="A36" s="166"/>
      <c r="B36" s="167"/>
      <c r="C36" s="168"/>
    </row>
    <row r="37" spans="1:10" x14ac:dyDescent="0.25">
      <c r="A37" s="166"/>
      <c r="B37" s="167"/>
      <c r="C37" s="168"/>
    </row>
    <row r="38" spans="1:10" ht="19.5" customHeight="1" x14ac:dyDescent="0.25">
      <c r="A38" s="166"/>
      <c r="B38" s="167"/>
      <c r="C38" s="168"/>
    </row>
    <row r="39" spans="1:10" ht="15.75" thickBot="1" x14ac:dyDescent="0.3">
      <c r="A39" s="169"/>
      <c r="B39" s="170"/>
      <c r="C39" s="171"/>
    </row>
  </sheetData>
  <sheetProtection algorithmName="SHA-512" hashValue="PiXH/WuJqzGo1iwsbdwDdN3V1PPJZap57guNCrSwJJjIlYY9ZBb8plScFY4v4dSLjAYYFJbpnlOniQrTJW2Qhw==" saltValue="mZplF3kR+ltvgFY2zFlkzw==" spinCount="100000" sheet="1" objects="1" scenarios="1"/>
  <mergeCells count="6">
    <mergeCell ref="A1:B1"/>
    <mergeCell ref="A26:C28"/>
    <mergeCell ref="A29:C31"/>
    <mergeCell ref="A32:C39"/>
    <mergeCell ref="E26:J33"/>
    <mergeCell ref="A2:J2"/>
  </mergeCells>
  <phoneticPr fontId="16" type="noConversion"/>
  <conditionalFormatting sqref="F4:F23">
    <cfRule type="expression" dxfId="1" priority="1">
      <formula>AND(E4&gt;1,F4="")</formula>
    </cfRule>
  </conditionalFormatting>
  <conditionalFormatting sqref="O4:O23">
    <cfRule type="expression" dxfId="0" priority="2">
      <formula>E4&gt;1</formula>
    </cfRule>
  </conditionalFormatting>
  <dataValidations count="4">
    <dataValidation type="date" operator="greaterThan" allowBlank="1" showErrorMessage="1" errorTitle="Use the following format:" error="YYYY/MM/DD" sqref="G14:G23 C4:C23" xr:uid="{8CDF86C1-5822-4745-AFA3-EEE278B28E10}">
      <formula1>367</formula1>
    </dataValidation>
    <dataValidation type="date" operator="greaterThan" allowBlank="1" showErrorMessage="1" errorTitle="Use the following format:" error="YYYY/MM/DD" promptTitle="Use the following format:" prompt="YYYY/MM/DD" sqref="G4:G13" xr:uid="{CB5F8CE5-682D-4C39-81CA-83EFF6710C59}">
      <formula1>1</formula1>
    </dataValidation>
    <dataValidation allowBlank="1" sqref="J4:K13 L4:L23" xr:uid="{D6ED272C-85A4-4B74-9980-1034C965FA1E}"/>
    <dataValidation type="whole" allowBlank="1" showInputMessage="1" showErrorMessage="1" error="Please enter a value between 1 and 36 for the Tax Month." sqref="E4:E23" xr:uid="{CF5CF5DC-4D12-48DD-A927-32DB630412FB}">
      <formula1>1</formula1>
      <formula2>36</formula2>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One-third Formula</vt:lpstr>
      <vt:lpstr>One-third Formula ZEV</vt:lpstr>
      <vt:lpstr>One-36th Formula</vt:lpstr>
      <vt:lpstr>Items</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dnerlic</dc:creator>
  <cp:lastModifiedBy>Harrison, Stephen J FIN:EX</cp:lastModifiedBy>
  <cp:lastPrinted>2022-05-12T20:47:15Z</cp:lastPrinted>
  <dcterms:created xsi:type="dcterms:W3CDTF">2013-02-01T16:19:11Z</dcterms:created>
  <dcterms:modified xsi:type="dcterms:W3CDTF">2025-11-26T21:58:40Z</dcterms:modified>
</cp:coreProperties>
</file>