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O:\MOG\Common\0400 Projects\Royalty Review\400-20 Planning &amp; Performance Files\TACS Invoice\Resumed NRF\"/>
    </mc:Choice>
  </mc:AlternateContent>
  <xr:revisionPtr revIDLastSave="0" documentId="13_ncr:1_{105A34C5-1845-486A-98DD-08143727C170}" xr6:coauthVersionLast="47" xr6:coauthVersionMax="47" xr10:uidLastSave="{00000000-0000-0000-0000-000000000000}"/>
  <bookViews>
    <workbookView xWindow="-108" yWindow="-108" windowWidth="23256" windowHeight="13896" tabRatio="848" xr2:uid="{00000000-000D-0000-FFFF-FFFF00000000}"/>
  </bookViews>
  <sheets>
    <sheet name="OGR Summary" sheetId="12" r:id="rId1"/>
    <sheet name="OGC Summary" sheetId="13" r:id="rId2"/>
    <sheet name="OGD Summary" sheetId="14" r:id="rId3"/>
    <sheet name="OGR Battery Detail" sheetId="26" r:id="rId4"/>
    <sheet name="OGR Well Detail" sheetId="27" r:id="rId5"/>
    <sheet name="GPA Details" sheetId="28" r:id="rId6"/>
    <sheet name="DCA Details" sheetId="29" r:id="rId7"/>
    <sheet name="OGR Oil Detail (Old Framework)" sheetId="30" r:id="rId8"/>
    <sheet name="OGR Gas Detail (Old Framework)" sheetId="3" r:id="rId9"/>
    <sheet name="OGR NPR (Totals) Detail" sheetId="8" r:id="rId10"/>
    <sheet name="OGR NPR (Detail) Detail" sheetId="9" r:id="rId11"/>
    <sheet name="OGR Deep Bank Detail" sheetId="11" r:id="rId12"/>
    <sheet name="OGR Interest (Informational)" sheetId="21" r:id="rId13"/>
    <sheet name="OGR CPO (Informational)" sheetId="23" r:id="rId14"/>
    <sheet name="OGC &amp; OSRT Detail" sheetId="19" r:id="rId15"/>
    <sheet name="OGD Volumetrics" sheetId="15" r:id="rId16"/>
    <sheet name="OGD Allocations" sheetId="18" r:id="rId17"/>
    <sheet name="OG Penalty Details (OGR &amp; OGD)" sheetId="20" r:id="rId18"/>
    <sheet name="OGC Late Payment Penalty" sheetId="24" r:id="rId19"/>
    <sheet name="LetterRainbow" sheetId="22" state="hidden" r:id="rId20"/>
  </sheets>
  <definedNames>
    <definedName name="_xlnm._FilterDatabase" localSheetId="17" hidden="1">'OG Penalty Details (OGR &amp; OGD)'!$A$1:$F$45</definedName>
    <definedName name="_xlnm._FilterDatabase" localSheetId="14" hidden="1">'OGC &amp; OSRT Detail'!$A$1:$M$17</definedName>
    <definedName name="_xlnm._FilterDatabase" localSheetId="1" hidden="1">'OGC Summary'!$A$1:$G$35</definedName>
    <definedName name="_xlnm._FilterDatabase" localSheetId="11" hidden="1">'OGR Deep Bank Detail'!$A$1:$I$23</definedName>
    <definedName name="_xlnm._FilterDatabase" localSheetId="8" hidden="1">'OGR Gas Detail (Old Framework)'!$A$1:$L$77</definedName>
    <definedName name="_xlnm._FilterDatabase" localSheetId="10" hidden="1">'OGR NPR (Detail) Detail'!$A$1:$I$39</definedName>
    <definedName name="_xlnm._FilterDatabase" localSheetId="9" hidden="1">'OGR NPR (Totals) Detail'!$A$1:$J$66</definedName>
    <definedName name="_xlnm._FilterDatabase" localSheetId="7" hidden="1">'OGR Oil Detail (Old Framework)'!$A$1:$L$25</definedName>
    <definedName name="_xlnm._FilterDatabase" localSheetId="0" hidden="1">'OGR Summary'!$A$1:$G$27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" i="27" l="1"/>
  <c r="C5" i="27" s="1"/>
  <c r="C6" i="27" s="1"/>
  <c r="C7" i="27" s="1"/>
  <c r="C8" i="27" s="1"/>
  <c r="C9" i="27" s="1"/>
  <c r="C10" i="27" s="1"/>
  <c r="C11" i="27" s="1"/>
  <c r="C12" i="27" s="1"/>
  <c r="C13" i="27" s="1"/>
  <c r="C14" i="27" s="1"/>
  <c r="C15" i="27" s="1"/>
  <c r="C16" i="27" s="1"/>
  <c r="C17" i="27" s="1"/>
  <c r="C18" i="27" s="1"/>
  <c r="C19" i="27" s="1"/>
  <c r="C20" i="27" s="1"/>
  <c r="C21" i="27" s="1"/>
  <c r="C22" i="27" s="1"/>
  <c r="C23" i="27" s="1"/>
  <c r="C24" i="27" s="1"/>
  <c r="C25" i="27" s="1"/>
  <c r="C26" i="27" s="1"/>
  <c r="C27" i="27" s="1"/>
  <c r="C28" i="27" s="1"/>
  <c r="C29" i="27" s="1"/>
  <c r="C30" i="27" s="1"/>
  <c r="C31" i="27" s="1"/>
  <c r="C32" i="27" s="1"/>
  <c r="C33" i="27" s="1"/>
  <c r="C34" i="27" s="1"/>
  <c r="C35" i="27" s="1"/>
  <c r="C36" i="27" s="1"/>
  <c r="C37" i="27" s="1"/>
  <c r="C38" i="27" s="1"/>
  <c r="C39" i="27" s="1"/>
  <c r="C40" i="27" s="1"/>
  <c r="C41" i="27" s="1"/>
  <c r="C42" i="27" s="1"/>
  <c r="C43" i="27" s="1"/>
  <c r="C44" i="27" s="1"/>
  <c r="C45" i="27" s="1"/>
  <c r="C46" i="27" s="1"/>
  <c r="C47" i="27" s="1"/>
  <c r="C48" i="27" s="1"/>
  <c r="C49" i="27" s="1"/>
  <c r="C50" i="27" s="1"/>
  <c r="C51" i="27" s="1"/>
  <c r="C52" i="27" s="1"/>
  <c r="C53" i="27" s="1"/>
  <c r="C54" i="27" s="1"/>
  <c r="C55" i="27" s="1"/>
  <c r="C56" i="27" s="1"/>
  <c r="C57" i="27" s="1"/>
  <c r="C58" i="27" s="1"/>
  <c r="C59" i="27" s="1"/>
  <c r="C60" i="27" s="1"/>
  <c r="C61" i="27" s="1"/>
  <c r="C62" i="27" s="1"/>
  <c r="C63" i="27" s="1"/>
  <c r="C64" i="27" s="1"/>
  <c r="C65" i="27" s="1"/>
  <c r="C66" i="27" s="1"/>
  <c r="C67" i="27" s="1"/>
  <c r="C68" i="27" s="1"/>
  <c r="C69" i="27" s="1"/>
  <c r="C70" i="27" s="1"/>
  <c r="C71" i="27" s="1"/>
  <c r="C72" i="27" s="1"/>
  <c r="C73" i="27" s="1"/>
  <c r="C74" i="27" s="1"/>
  <c r="C75" i="27" s="1"/>
  <c r="C76" i="27" s="1"/>
  <c r="C77" i="27" s="1"/>
  <c r="C78" i="27" s="1"/>
  <c r="C79" i="27" s="1"/>
  <c r="C80" i="27" s="1"/>
  <c r="C81" i="27" s="1"/>
  <c r="C82" i="27" s="1"/>
  <c r="C83" i="27" s="1"/>
  <c r="C84" i="27" s="1"/>
  <c r="C85" i="27" s="1"/>
  <c r="C86" i="27" s="1"/>
  <c r="C87" i="27" s="1"/>
  <c r="C88" i="27" s="1"/>
  <c r="C89" i="27" s="1"/>
  <c r="C90" i="27" s="1"/>
  <c r="C91" i="27" s="1"/>
  <c r="C92" i="27" s="1"/>
  <c r="C93" i="27" s="1"/>
  <c r="C94" i="27" s="1"/>
  <c r="C95" i="27" s="1"/>
  <c r="C96" i="27" s="1"/>
  <c r="C97" i="27" s="1"/>
  <c r="A38" i="27"/>
  <c r="A37" i="27"/>
  <c r="A36" i="27"/>
  <c r="A35" i="27"/>
  <c r="A34" i="27"/>
  <c r="A33" i="27"/>
  <c r="C2" i="30"/>
  <c r="C3" i="30" s="1"/>
  <c r="C4" i="30" s="1"/>
  <c r="C5" i="30" s="1"/>
  <c r="C6" i="30" s="1"/>
  <c r="C7" i="30" s="1"/>
  <c r="C8" i="30" s="1"/>
  <c r="C9" i="30" s="1"/>
  <c r="C10" i="30" s="1"/>
  <c r="C11" i="30" s="1"/>
  <c r="C12" i="30" s="1"/>
  <c r="C13" i="30" s="1"/>
  <c r="C14" i="30" s="1"/>
  <c r="C15" i="30" s="1"/>
  <c r="C16" i="30" s="1"/>
  <c r="C17" i="30" s="1"/>
  <c r="C18" i="30" s="1"/>
  <c r="C19" i="30" s="1"/>
  <c r="C20" i="30" s="1"/>
  <c r="C21" i="30" s="1"/>
  <c r="C22" i="30" s="1"/>
  <c r="C23" i="30" s="1"/>
  <c r="C24" i="30" s="1"/>
  <c r="C25" i="30" s="1"/>
  <c r="C2" i="3"/>
  <c r="C3" i="3" s="1"/>
  <c r="C4" i="3" s="1"/>
  <c r="C5" i="3" s="1"/>
  <c r="C6" i="3" s="1"/>
  <c r="C7" i="3" s="1"/>
  <c r="C8" i="3" s="1"/>
  <c r="C9" i="3" s="1"/>
  <c r="C10" i="3" s="1"/>
  <c r="C11" i="3" s="1"/>
  <c r="C12" i="3" s="1"/>
  <c r="C13" i="3" s="1"/>
  <c r="C14" i="3" s="1"/>
  <c r="C15" i="3" s="1"/>
  <c r="C16" i="3" s="1"/>
  <c r="C17" i="3" s="1"/>
  <c r="C18" i="3" s="1"/>
  <c r="C19" i="3" s="1"/>
  <c r="C20" i="3" s="1"/>
  <c r="C21" i="3" s="1"/>
  <c r="C22" i="3" s="1"/>
  <c r="C23" i="3" s="1"/>
  <c r="C24" i="3" s="1"/>
  <c r="C25" i="3" s="1"/>
  <c r="C26" i="3" s="1"/>
  <c r="C27" i="3" s="1"/>
  <c r="C28" i="3" s="1"/>
  <c r="C29" i="3" s="1"/>
  <c r="C30" i="3" s="1"/>
  <c r="C31" i="3" s="1"/>
  <c r="C32" i="3" s="1"/>
  <c r="C33" i="3" s="1"/>
  <c r="C34" i="3" s="1"/>
  <c r="C35" i="3" s="1"/>
  <c r="C36" i="3" s="1"/>
  <c r="C37" i="3" s="1"/>
  <c r="C38" i="3" s="1"/>
  <c r="C39" i="3" s="1"/>
  <c r="C40" i="3" s="1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C68" i="3" s="1"/>
  <c r="C69" i="3" s="1"/>
  <c r="C70" i="3" s="1"/>
  <c r="C71" i="3" s="1"/>
  <c r="C72" i="3" s="1"/>
  <c r="C73" i="3" s="1"/>
  <c r="C74" i="3" s="1"/>
  <c r="C75" i="3" s="1"/>
  <c r="C76" i="3" s="1"/>
  <c r="C3" i="26"/>
  <c r="C3" i="24"/>
  <c r="C3" i="20"/>
  <c r="G19" i="18"/>
  <c r="C2" i="18"/>
  <c r="G15" i="15"/>
  <c r="C2" i="15"/>
  <c r="C2" i="19"/>
  <c r="C2" i="23"/>
  <c r="C2" i="21"/>
  <c r="C2" i="11"/>
  <c r="C2" i="9"/>
  <c r="C2" i="8"/>
  <c r="C3" i="14"/>
  <c r="C3" i="13"/>
  <c r="C3" i="12"/>
  <c r="C3" i="28"/>
  <c r="C3" i="27"/>
  <c r="C3" i="29"/>
  <c r="C4" i="26" l="1"/>
  <c r="C5" i="26" s="1"/>
  <c r="C6" i="26" s="1"/>
  <c r="C7" i="26" s="1"/>
  <c r="C8" i="26" s="1"/>
  <c r="C9" i="26" s="1"/>
  <c r="C10" i="26" s="1"/>
  <c r="C11" i="26" s="1"/>
  <c r="C12" i="26" s="1"/>
  <c r="C13" i="26" s="1"/>
  <c r="C14" i="26" s="1"/>
  <c r="C15" i="26" s="1"/>
  <c r="C16" i="26" s="1"/>
  <c r="C4" i="24"/>
  <c r="C5" i="24" s="1"/>
  <c r="C6" i="24" s="1"/>
  <c r="C4" i="20"/>
  <c r="C5" i="20" s="1"/>
  <c r="C6" i="20" s="1"/>
  <c r="C7" i="20" s="1"/>
  <c r="C8" i="20" s="1"/>
  <c r="C9" i="20" s="1"/>
  <c r="C10" i="20" s="1"/>
  <c r="C11" i="20" s="1"/>
  <c r="C12" i="20" s="1"/>
  <c r="C13" i="20" s="1"/>
  <c r="C14" i="20" s="1"/>
  <c r="C15" i="20" s="1"/>
  <c r="C16" i="20" s="1"/>
  <c r="C17" i="20" s="1"/>
  <c r="C18" i="20" s="1"/>
  <c r="C19" i="20" s="1"/>
  <c r="C20" i="20" s="1"/>
  <c r="C21" i="20" s="1"/>
  <c r="C22" i="20" s="1"/>
  <c r="C23" i="20" s="1"/>
  <c r="C3" i="18"/>
  <c r="C4" i="18" s="1"/>
  <c r="C5" i="18" s="1"/>
  <c r="C6" i="18" s="1"/>
  <c r="C7" i="18" s="1"/>
  <c r="C8" i="18" s="1"/>
  <c r="C9" i="18" s="1"/>
  <c r="C10" i="18" s="1"/>
  <c r="C11" i="18" s="1"/>
  <c r="C12" i="18" s="1"/>
  <c r="C13" i="18" s="1"/>
  <c r="C14" i="18" s="1"/>
  <c r="C15" i="18" s="1"/>
  <c r="C16" i="18" s="1"/>
  <c r="C17" i="18" s="1"/>
  <c r="C18" i="18" s="1"/>
  <c r="C19" i="18" s="1"/>
  <c r="C3" i="15"/>
  <c r="C4" i="15" s="1"/>
  <c r="C5" i="15" s="1"/>
  <c r="C6" i="15" s="1"/>
  <c r="C7" i="15" s="1"/>
  <c r="C8" i="15" s="1"/>
  <c r="C9" i="15" s="1"/>
  <c r="C10" i="15" s="1"/>
  <c r="C11" i="15" s="1"/>
  <c r="C12" i="15" s="1"/>
  <c r="C13" i="15" s="1"/>
  <c r="C14" i="15" s="1"/>
  <c r="C15" i="15" s="1"/>
  <c r="C3" i="19"/>
  <c r="C4" i="19" s="1"/>
  <c r="C5" i="19" s="1"/>
  <c r="C6" i="19" s="1"/>
  <c r="C7" i="19" s="1"/>
  <c r="C8" i="19" s="1"/>
  <c r="C9" i="19" s="1"/>
  <c r="C10" i="19" s="1"/>
  <c r="C11" i="19" s="1"/>
  <c r="C12" i="19" s="1"/>
  <c r="C13" i="19" s="1"/>
  <c r="C14" i="19" s="1"/>
  <c r="C15" i="19" s="1"/>
  <c r="C16" i="19" s="1"/>
  <c r="C17" i="19" s="1"/>
  <c r="C3" i="23"/>
  <c r="C4" i="23" s="1"/>
  <c r="C5" i="23" s="1"/>
  <c r="C6" i="23" s="1"/>
  <c r="C7" i="23" s="1"/>
  <c r="C8" i="23" s="1"/>
  <c r="C9" i="23" s="1"/>
  <c r="C10" i="23" s="1"/>
  <c r="C11" i="23" s="1"/>
  <c r="C12" i="23" s="1"/>
  <c r="C3" i="21"/>
  <c r="C4" i="21" s="1"/>
  <c r="C5" i="21" s="1"/>
  <c r="C6" i="21" s="1"/>
  <c r="C7" i="21" s="1"/>
  <c r="C8" i="21" s="1"/>
  <c r="C9" i="21" s="1"/>
  <c r="C10" i="21" s="1"/>
  <c r="C11" i="21" s="1"/>
  <c r="C3" i="11"/>
  <c r="C4" i="11" s="1"/>
  <c r="C5" i="11" s="1"/>
  <c r="C6" i="11" s="1"/>
  <c r="C7" i="11" s="1"/>
  <c r="C8" i="11" s="1"/>
  <c r="C9" i="11" s="1"/>
  <c r="C3" i="9"/>
  <c r="C4" i="9" s="1"/>
  <c r="C5" i="9" s="1"/>
  <c r="C6" i="9" s="1"/>
  <c r="C7" i="9" s="1"/>
  <c r="C3" i="8"/>
  <c r="C4" i="8" s="1"/>
  <c r="C5" i="8" s="1"/>
  <c r="C6" i="8" s="1"/>
  <c r="C7" i="8" s="1"/>
  <c r="C8" i="8" s="1"/>
  <c r="C9" i="8" s="1"/>
  <c r="C10" i="8" s="1"/>
  <c r="C11" i="8" s="1"/>
  <c r="C12" i="8" s="1"/>
  <c r="C13" i="8" s="1"/>
  <c r="C14" i="8" s="1"/>
  <c r="C15" i="8" s="1"/>
  <c r="C16" i="8" s="1"/>
  <c r="C17" i="8" s="1"/>
  <c r="C18" i="8" s="1"/>
  <c r="C19" i="8" s="1"/>
  <c r="C20" i="8" s="1"/>
  <c r="C21" i="8" s="1"/>
  <c r="C22" i="8" s="1"/>
  <c r="C23" i="8" s="1"/>
  <c r="C24" i="8" s="1"/>
  <c r="C25" i="8" s="1"/>
  <c r="C26" i="8" s="1"/>
  <c r="C27" i="8" s="1"/>
  <c r="C28" i="8" s="1"/>
  <c r="C29" i="8" s="1"/>
  <c r="C30" i="8" s="1"/>
  <c r="C31" i="8" s="1"/>
  <c r="C32" i="8" s="1"/>
  <c r="C33" i="8" s="1"/>
  <c r="C34" i="8" s="1"/>
  <c r="C35" i="8" s="1"/>
  <c r="C36" i="8" s="1"/>
  <c r="C37" i="8" s="1"/>
  <c r="C38" i="8" s="1"/>
  <c r="C39" i="8" s="1"/>
  <c r="C40" i="8" s="1"/>
  <c r="C41" i="8" s="1"/>
  <c r="C42" i="8" s="1"/>
  <c r="C43" i="8" s="1"/>
  <c r="C44" i="8" s="1"/>
  <c r="C45" i="8" s="1"/>
  <c r="C46" i="8" s="1"/>
  <c r="C47" i="8" s="1"/>
  <c r="C48" i="8" s="1"/>
  <c r="C49" i="8" s="1"/>
  <c r="C50" i="8" s="1"/>
  <c r="C51" i="8" s="1"/>
  <c r="C52" i="8" s="1"/>
  <c r="C53" i="8" s="1"/>
  <c r="C54" i="8" s="1"/>
  <c r="C55" i="8" s="1"/>
  <c r="C56" i="8" s="1"/>
  <c r="C57" i="8" s="1"/>
  <c r="C58" i="8" s="1"/>
  <c r="C59" i="8" s="1"/>
  <c r="C60" i="8" s="1"/>
  <c r="C61" i="8" s="1"/>
  <c r="C62" i="8" s="1"/>
  <c r="C63" i="8" s="1"/>
  <c r="C64" i="8" s="1"/>
  <c r="C65" i="8" s="1"/>
  <c r="C4" i="14"/>
  <c r="C5" i="14" s="1"/>
  <c r="C6" i="14" s="1"/>
  <c r="C7" i="14" s="1"/>
  <c r="C8" i="14" s="1"/>
  <c r="C9" i="14" s="1"/>
  <c r="C10" i="14" s="1"/>
  <c r="C4" i="13"/>
  <c r="C5" i="13" s="1"/>
  <c r="C6" i="13" s="1"/>
  <c r="C7" i="13" s="1"/>
  <c r="C8" i="13" s="1"/>
  <c r="C9" i="13" s="1"/>
  <c r="C10" i="13" s="1"/>
  <c r="C4" i="12"/>
  <c r="C5" i="12" s="1"/>
  <c r="C6" i="12" s="1"/>
  <c r="C7" i="12" s="1"/>
  <c r="C8" i="12" s="1"/>
  <c r="C9" i="12" s="1"/>
  <c r="C10" i="12" s="1"/>
  <c r="C4" i="28"/>
  <c r="C5" i="28" s="1"/>
  <c r="C6" i="28" s="1"/>
  <c r="C7" i="28" s="1"/>
  <c r="C4" i="29"/>
  <c r="C5" i="29" s="1"/>
  <c r="C6" i="29" s="1"/>
  <c r="C7" i="29" s="1"/>
  <c r="C8" i="29" s="1"/>
  <c r="C9" i="29" s="1"/>
  <c r="C10" i="29" s="1"/>
  <c r="C11" i="29" s="1"/>
  <c r="C12" i="29" s="1"/>
  <c r="C13" i="29" s="1"/>
  <c r="C14" i="29" s="1"/>
  <c r="C15" i="29" s="1"/>
  <c r="A55" i="27"/>
  <c r="A4" i="14"/>
  <c r="A16" i="27"/>
  <c r="A14" i="27"/>
  <c r="A22" i="30"/>
  <c r="A24" i="3"/>
  <c r="A2" i="18"/>
  <c r="A51" i="3"/>
  <c r="A3" i="12"/>
  <c r="A8" i="29"/>
  <c r="A22" i="8"/>
  <c r="A61" i="27"/>
  <c r="A33" i="8"/>
  <c r="A3" i="21"/>
  <c r="A20" i="11"/>
  <c r="A9" i="8"/>
  <c r="A4" i="19"/>
  <c r="A8" i="19"/>
  <c r="A77" i="27"/>
  <c r="A13" i="11"/>
  <c r="A6" i="13"/>
  <c r="A10" i="19"/>
  <c r="A9" i="28"/>
  <c r="A19" i="30"/>
  <c r="A16" i="18"/>
  <c r="A9" i="15"/>
  <c r="A8" i="27"/>
  <c r="A19" i="20"/>
  <c r="A31" i="3"/>
  <c r="A75" i="3"/>
  <c r="A41" i="3"/>
  <c r="A26" i="8"/>
  <c r="A64" i="27"/>
  <c r="A80" i="27"/>
  <c r="A2" i="15"/>
  <c r="A30" i="3"/>
  <c r="A3" i="28"/>
  <c r="A15" i="26"/>
  <c r="A26" i="27"/>
  <c r="A9" i="23"/>
  <c r="A21" i="11"/>
  <c r="A52" i="3"/>
  <c r="A3" i="9"/>
  <c r="A4" i="21"/>
  <c r="A41" i="27"/>
  <c r="A4" i="18"/>
  <c r="A5" i="26"/>
  <c r="A74" i="3"/>
  <c r="A24" i="27"/>
  <c r="A13" i="3"/>
  <c r="A8" i="12"/>
  <c r="A27" i="9"/>
  <c r="A18" i="8"/>
  <c r="A65" i="27"/>
  <c r="A4" i="11"/>
  <c r="A84" i="27"/>
  <c r="A41" i="8"/>
  <c r="A64" i="8"/>
  <c r="A13" i="8"/>
  <c r="A3" i="29"/>
  <c r="A26" i="9"/>
  <c r="A32" i="9"/>
  <c r="A2" i="26"/>
  <c r="A11" i="21"/>
  <c r="A29" i="8"/>
  <c r="A90" i="27"/>
  <c r="A10" i="30"/>
  <c r="A5" i="27"/>
  <c r="A15" i="11"/>
  <c r="A10" i="26"/>
  <c r="A6" i="3"/>
  <c r="A34" i="8"/>
  <c r="A31" i="27"/>
  <c r="A54" i="27"/>
  <c r="A25" i="8"/>
  <c r="A10" i="8"/>
  <c r="A51" i="27"/>
  <c r="A18" i="27"/>
  <c r="A14" i="19"/>
  <c r="A96" i="27"/>
  <c r="A14" i="20"/>
  <c r="A61" i="3"/>
  <c r="A83" i="27"/>
  <c r="A3" i="11"/>
  <c r="A6" i="27"/>
  <c r="A7" i="20"/>
  <c r="A48" i="27"/>
  <c r="A4" i="12"/>
  <c r="A15" i="18"/>
  <c r="A66" i="27"/>
  <c r="A2" i="13"/>
  <c r="A8" i="14"/>
  <c r="A15" i="19"/>
  <c r="A4" i="30"/>
  <c r="A17" i="18"/>
  <c r="A25" i="30"/>
  <c r="A6" i="21"/>
  <c r="A15" i="8"/>
  <c r="A5" i="11"/>
  <c r="A74" i="27"/>
  <c r="A38" i="3"/>
  <c r="A17" i="30"/>
  <c r="A26" i="3"/>
  <c r="A44" i="8"/>
  <c r="A39" i="3"/>
  <c r="A91" i="27"/>
  <c r="A18" i="3"/>
  <c r="A23" i="3"/>
  <c r="A25" i="3"/>
  <c r="A19" i="9"/>
  <c r="A7" i="28"/>
  <c r="A61" i="8"/>
  <c r="A11" i="3"/>
  <c r="A8" i="15"/>
  <c r="A3" i="18"/>
  <c r="A46" i="27"/>
  <c r="A4" i="26"/>
  <c r="A42" i="3"/>
  <c r="A29" i="9"/>
  <c r="A50" i="8"/>
  <c r="A19" i="27"/>
  <c r="A49" i="3"/>
  <c r="A9" i="26"/>
  <c r="A13" i="29"/>
  <c r="A67" i="27"/>
  <c r="A7" i="18"/>
  <c r="A32" i="8"/>
  <c r="A6" i="19"/>
  <c r="A15" i="9"/>
  <c r="A8" i="8"/>
  <c r="A7" i="11"/>
  <c r="A20" i="8"/>
  <c r="A47" i="8"/>
  <c r="A12" i="19"/>
  <c r="A23" i="30"/>
  <c r="A13" i="28"/>
  <c r="A68" i="3"/>
  <c r="A39" i="27"/>
  <c r="A89" i="27"/>
  <c r="A59" i="8"/>
  <c r="A42" i="27"/>
  <c r="A9" i="3"/>
  <c r="A13" i="19"/>
  <c r="A40" i="8"/>
  <c r="A14" i="30"/>
  <c r="A8" i="23"/>
  <c r="A51" i="8"/>
  <c r="A52" i="8"/>
  <c r="A71" i="3"/>
  <c r="A7" i="23"/>
  <c r="A7" i="9"/>
  <c r="A62" i="27"/>
  <c r="A23" i="20"/>
  <c r="A6" i="11"/>
  <c r="A7" i="30"/>
  <c r="A2" i="12"/>
  <c r="A3" i="20"/>
  <c r="A10" i="28"/>
  <c r="A92" i="27"/>
  <c r="A17" i="8"/>
  <c r="A5" i="23"/>
  <c r="A11" i="9"/>
  <c r="A21" i="9"/>
  <c r="A57" i="3"/>
  <c r="A87" i="27"/>
  <c r="A12" i="20"/>
  <c r="A7" i="14"/>
  <c r="A73" i="27"/>
  <c r="A56" i="27"/>
  <c r="A45" i="27"/>
  <c r="A13" i="9"/>
  <c r="A5" i="14"/>
  <c r="A16" i="3"/>
  <c r="A76" i="27"/>
  <c r="A58" i="8"/>
  <c r="A7" i="8"/>
  <c r="A15" i="30"/>
  <c r="A9" i="12"/>
  <c r="A8" i="26"/>
  <c r="A66" i="3"/>
  <c r="A54" i="3"/>
  <c r="A2" i="23"/>
  <c r="A69" i="27"/>
  <c r="A6" i="29"/>
  <c r="A2" i="3"/>
  <c r="A7" i="12"/>
  <c r="A2" i="29"/>
  <c r="A56" i="8"/>
  <c r="A10" i="23"/>
  <c r="A67" i="3"/>
  <c r="A4" i="23"/>
  <c r="A47" i="3"/>
  <c r="A62" i="8"/>
  <c r="A37" i="8"/>
  <c r="A12" i="9"/>
  <c r="A7" i="21"/>
  <c r="A31" i="8"/>
  <c r="A18" i="11"/>
  <c r="A6" i="18"/>
  <c r="A6" i="8"/>
  <c r="A9" i="9"/>
  <c r="A12" i="8"/>
  <c r="A3" i="30"/>
  <c r="A58" i="27"/>
  <c r="A8" i="9"/>
  <c r="A16" i="26"/>
  <c r="A9" i="21"/>
  <c r="A3" i="3"/>
  <c r="A86" i="27"/>
  <c r="A36" i="9"/>
  <c r="A10" i="12"/>
  <c r="A19" i="3"/>
  <c r="A11" i="20"/>
  <c r="A28" i="27"/>
  <c r="A71" i="27"/>
  <c r="A45" i="8"/>
  <c r="A16" i="9"/>
  <c r="A9" i="29"/>
  <c r="A11" i="15"/>
  <c r="A20" i="3"/>
  <c r="A2" i="11"/>
  <c r="A85" i="27"/>
  <c r="A2" i="21"/>
  <c r="A53" i="8"/>
  <c r="A14" i="3"/>
  <c r="A43" i="27"/>
  <c r="A20" i="27"/>
  <c r="A6" i="12"/>
  <c r="A8" i="18"/>
  <c r="A59" i="27"/>
  <c r="A11" i="29"/>
  <c r="A60" i="8"/>
  <c r="A2" i="19"/>
  <c r="A14" i="15"/>
  <c r="A2" i="14"/>
  <c r="A31" i="9"/>
  <c r="A50" i="3"/>
  <c r="A5" i="19"/>
  <c r="A47" i="27"/>
  <c r="A30" i="8"/>
  <c r="A34" i="9"/>
  <c r="A27" i="27"/>
  <c r="A9" i="18"/>
  <c r="A13" i="26"/>
  <c r="A23" i="27"/>
  <c r="A6" i="30"/>
  <c r="A9" i="14"/>
  <c r="A10" i="21"/>
  <c r="A14" i="11"/>
  <c r="A12" i="28"/>
  <c r="A10" i="11"/>
  <c r="A7" i="26"/>
  <c r="A44" i="3"/>
  <c r="A13" i="15"/>
  <c r="A16" i="19"/>
  <c r="A8" i="21"/>
  <c r="A8" i="28"/>
  <c r="A25" i="9"/>
  <c r="A93" i="27"/>
  <c r="A13" i="18"/>
  <c r="A12" i="27"/>
  <c r="A22" i="9"/>
  <c r="A57" i="8"/>
  <c r="A75" i="27"/>
  <c r="A3" i="23"/>
  <c r="A11" i="27"/>
  <c r="A36" i="3"/>
  <c r="A68" i="27"/>
  <c r="A15" i="27"/>
  <c r="A27" i="3"/>
  <c r="A97" i="27"/>
  <c r="A10" i="9"/>
  <c r="A59" i="3"/>
  <c r="A9" i="19"/>
  <c r="A53" i="27"/>
  <c r="A12" i="29"/>
  <c r="A18" i="20"/>
  <c r="A16" i="30"/>
  <c r="A12" i="26"/>
  <c r="A34" i="3"/>
  <c r="A10" i="3"/>
  <c r="A20" i="9"/>
  <c r="A30" i="9"/>
  <c r="A7" i="13"/>
  <c r="A3" i="26"/>
  <c r="A2" i="30"/>
  <c r="A11" i="30"/>
  <c r="A33" i="9"/>
  <c r="A28" i="9"/>
  <c r="A73" i="3"/>
  <c r="A42" i="8"/>
  <c r="A5" i="9"/>
  <c r="A8" i="3"/>
  <c r="A64" i="3"/>
  <c r="A28" i="8"/>
  <c r="A40" i="3"/>
  <c r="A9" i="11"/>
  <c r="A48" i="8"/>
  <c r="A5" i="21"/>
  <c r="A60" i="3"/>
  <c r="A16" i="8"/>
  <c r="A22" i="27"/>
  <c r="A21" i="3"/>
  <c r="A6" i="14"/>
  <c r="A17" i="20"/>
  <c r="A40" i="27"/>
  <c r="A48" i="3"/>
  <c r="A11" i="26"/>
  <c r="A11" i="28"/>
  <c r="A5" i="28"/>
  <c r="A5" i="12"/>
  <c r="A9" i="20"/>
  <c r="A10" i="15"/>
  <c r="A5" i="29"/>
  <c r="A10" i="27"/>
  <c r="A79" i="27"/>
  <c r="A5" i="18"/>
  <c r="A20" i="20"/>
  <c r="A18" i="30"/>
  <c r="A8" i="13"/>
  <c r="A5" i="8"/>
  <c r="A13" i="27"/>
  <c r="A20" i="30"/>
  <c r="A82" i="27"/>
  <c r="A7" i="29"/>
  <c r="A14" i="29"/>
  <c r="A21" i="8"/>
  <c r="A11" i="23"/>
  <c r="A3" i="14"/>
  <c r="A49" i="27"/>
  <c r="A24" i="9"/>
  <c r="A2" i="27"/>
  <c r="A29" i="27"/>
  <c r="A12" i="30"/>
  <c r="A9" i="13"/>
  <c r="A72" i="3"/>
  <c r="A32" i="27"/>
  <c r="A17" i="19"/>
  <c r="A8" i="11"/>
  <c r="A16" i="20"/>
  <c r="A4" i="8"/>
  <c r="A2" i="9"/>
  <c r="A6" i="15"/>
  <c r="A10" i="13"/>
  <c r="A15" i="29"/>
  <c r="A44" i="27"/>
  <c r="A10" i="29"/>
  <c r="A17" i="3"/>
  <c r="A35" i="8"/>
  <c r="A30" i="27"/>
  <c r="A4" i="28"/>
  <c r="A11" i="19"/>
  <c r="A17" i="9"/>
  <c r="A9" i="27"/>
  <c r="A21" i="20"/>
  <c r="A50" i="27"/>
  <c r="A43" i="3"/>
  <c r="A14" i="26"/>
  <c r="A4" i="20"/>
  <c r="A88" i="27"/>
  <c r="A10" i="18"/>
  <c r="A70" i="27"/>
  <c r="A53" i="3"/>
  <c r="A2" i="8"/>
  <c r="A5" i="13"/>
  <c r="A14" i="18"/>
  <c r="A6" i="26"/>
  <c r="A3" i="15"/>
  <c r="A58" i="3"/>
  <c r="A10" i="20"/>
  <c r="A36" i="8"/>
  <c r="A39" i="8"/>
  <c r="A95" i="27"/>
  <c r="A14" i="8"/>
  <c r="A37" i="9"/>
  <c r="A12" i="11"/>
  <c r="A25" i="27"/>
  <c r="A4" i="15"/>
  <c r="A6" i="28"/>
  <c r="A14" i="9"/>
  <c r="A3" i="27"/>
  <c r="A76" i="3"/>
  <c r="A11" i="18"/>
  <c r="A7" i="15"/>
  <c r="A65" i="3"/>
  <c r="A17" i="27"/>
  <c r="A9" i="30"/>
  <c r="A10" i="14"/>
  <c r="A54" i="8"/>
  <c r="A4" i="29"/>
  <c r="A5" i="3"/>
  <c r="A7" i="3"/>
  <c r="A35" i="3"/>
  <c r="A2" i="28"/>
  <c r="A63" i="27"/>
  <c r="A19" i="8"/>
  <c r="A78" i="27"/>
  <c r="A81" i="27"/>
  <c r="A21" i="30"/>
  <c r="A12" i="15"/>
  <c r="A15" i="15"/>
  <c r="A13" i="30"/>
  <c r="A2" i="20"/>
  <c r="A13" i="20"/>
  <c r="A19" i="18"/>
  <c r="A29" i="3"/>
  <c r="A4" i="3"/>
  <c r="A5" i="15"/>
  <c r="A38" i="9"/>
  <c r="A6" i="23"/>
  <c r="A8" i="20"/>
  <c r="A63" i="3"/>
  <c r="A70" i="3"/>
  <c r="A18" i="18"/>
  <c r="A5" i="20"/>
  <c r="A7" i="19"/>
  <c r="A11" i="11"/>
  <c r="A46" i="3"/>
  <c r="A23" i="8"/>
  <c r="A3" i="13"/>
  <c r="A4" i="27"/>
  <c r="A7" i="27"/>
  <c r="A72" i="27"/>
  <c r="A49" i="8"/>
  <c r="A15" i="3"/>
  <c r="A4" i="13"/>
  <c r="A24" i="30"/>
  <c r="A32" i="3"/>
  <c r="A38" i="8"/>
  <c r="A57" i="27"/>
  <c r="A27" i="8"/>
  <c r="A65" i="8"/>
  <c r="A11" i="8"/>
  <c r="A17" i="11"/>
  <c r="A8" i="30"/>
  <c r="A23" i="9"/>
  <c r="A94" i="27"/>
  <c r="A43" i="8"/>
  <c r="A62" i="3"/>
  <c r="A69" i="3"/>
  <c r="A22" i="20"/>
  <c r="A19" i="11"/>
  <c r="A3" i="19"/>
  <c r="A33" i="3"/>
  <c r="A21" i="27"/>
  <c r="A46" i="8"/>
  <c r="A28" i="3"/>
  <c r="A37" i="3"/>
  <c r="A6" i="9"/>
  <c r="A52" i="27"/>
  <c r="A24" i="8"/>
  <c r="A63" i="8"/>
  <c r="A55" i="3"/>
  <c r="A12" i="3"/>
  <c r="A6" i="20"/>
  <c r="A18" i="9"/>
  <c r="A56" i="3"/>
  <c r="A60" i="27"/>
  <c r="A3" i="8"/>
  <c r="A4" i="9"/>
  <c r="A55" i="8"/>
  <c r="A5" i="30"/>
  <c r="A12" i="18"/>
  <c r="A15" i="20"/>
  <c r="A35" i="9"/>
  <c r="A16" i="11"/>
  <c r="A22" i="3"/>
  <c r="A45" i="3"/>
  <c r="C10" i="11" l="1"/>
  <c r="C11" i="11" s="1"/>
  <c r="C12" i="11" s="1"/>
  <c r="C13" i="11" s="1"/>
  <c r="C14" i="11" s="1"/>
  <c r="C15" i="11" s="1"/>
  <c r="C16" i="11" s="1"/>
  <c r="C17" i="11" s="1"/>
  <c r="C18" i="11" s="1"/>
  <c r="C19" i="11" s="1"/>
  <c r="C20" i="11" s="1"/>
  <c r="C21" i="11" s="1"/>
  <c r="C8" i="9"/>
  <c r="C9" i="9" s="1"/>
  <c r="C10" i="9" s="1"/>
  <c r="C11" i="9" s="1"/>
  <c r="C12" i="9" s="1"/>
  <c r="C13" i="9" s="1"/>
  <c r="C14" i="9" s="1"/>
  <c r="C15" i="9" s="1"/>
  <c r="C16" i="9" s="1"/>
  <c r="C17" i="9" s="1"/>
  <c r="C18" i="9" s="1"/>
  <c r="C19" i="9" s="1"/>
  <c r="C20" i="9" s="1"/>
  <c r="C21" i="9" s="1"/>
  <c r="C22" i="9" s="1"/>
  <c r="C23" i="9" s="1"/>
  <c r="C24" i="9" s="1"/>
  <c r="C25" i="9" s="1"/>
  <c r="C26" i="9" s="1"/>
  <c r="C27" i="9" s="1"/>
  <c r="C28" i="9" s="1"/>
  <c r="C29" i="9" s="1"/>
  <c r="C30" i="9" s="1"/>
  <c r="C31" i="9" s="1"/>
  <c r="C32" i="9" s="1"/>
  <c r="C33" i="9" s="1"/>
  <c r="C34" i="9" s="1"/>
  <c r="C35" i="9" s="1"/>
  <c r="C36" i="9" s="1"/>
  <c r="C37" i="9" s="1"/>
  <c r="C38" i="9" s="1"/>
</calcChain>
</file>

<file path=xl/sharedStrings.xml><?xml version="1.0" encoding="utf-8"?>
<sst xmlns="http://schemas.openxmlformats.org/spreadsheetml/2006/main" count="3698" uniqueCount="1606">
  <si>
    <t>Field</t>
  </si>
  <si>
    <t>Field Name</t>
  </si>
  <si>
    <t>Start</t>
  </si>
  <si>
    <t>Length</t>
  </si>
  <si>
    <t>Format</t>
  </si>
  <si>
    <t>Example</t>
  </si>
  <si>
    <t>Comments</t>
  </si>
  <si>
    <t>A</t>
  </si>
  <si>
    <t>B</t>
  </si>
  <si>
    <t>Year/Month in which gas was produced</t>
  </si>
  <si>
    <t>Classification and base royalty rate</t>
  </si>
  <si>
    <t>C=Crown, F=Freehold</t>
  </si>
  <si>
    <t>Royalty rate before production-based reduction</t>
  </si>
  <si>
    <t>Fractional multiplier to base rate, &gt;0, &lt;1</t>
  </si>
  <si>
    <t>Base Royalty Rate less Royalty Rate Reduction</t>
  </si>
  <si>
    <t>Royalty on marketable gas before deductions</t>
  </si>
  <si>
    <t>Marketable Gas Volume x Net Royalty Rate /100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</si>
  <si>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</si>
  <si>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</si>
  <si>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</si>
  <si>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</si>
  <si>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</si>
  <si>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</si>
  <si>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</si>
  <si>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</si>
  <si>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</si>
  <si>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</si>
  <si>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</si>
  <si>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</si>
  <si>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</si>
  <si>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</si>
  <si>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</si>
  <si>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</si>
  <si>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</si>
  <si>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</si>
  <si>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</si>
  <si>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</si>
  <si>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</si>
  <si>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</si>
  <si>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AA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</si>
  <si>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</si>
  <si>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</si>
  <si>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</si>
  <si>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</si>
  <si>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</si>
  <si>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</si>
  <si>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</si>
  <si>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</si>
  <si>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</si>
  <si>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</si>
  <si>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</si>
  <si>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AM</t>
  </si>
  <si>
    <t>AN</t>
  </si>
  <si>
    <t>AO</t>
  </si>
  <si>
    <t>AP</t>
  </si>
  <si>
    <t>AQ</t>
  </si>
  <si>
    <t>AR</t>
  </si>
  <si>
    <t>AS</t>
  </si>
  <si>
    <t>AT</t>
  </si>
  <si>
    <t>AU</t>
  </si>
  <si>
    <t>AV</t>
  </si>
  <si>
    <t>AW</t>
  </si>
  <si>
    <t>AX</t>
  </si>
  <si>
    <t>AY</t>
  </si>
  <si>
    <t>AZ</t>
  </si>
  <si>
    <t>BA</t>
  </si>
  <si>
    <t>BB</t>
  </si>
  <si>
    <t>BC</t>
  </si>
  <si>
    <t>BD</t>
  </si>
  <si>
    <t>BE</t>
  </si>
  <si>
    <t>BF</t>
  </si>
  <si>
    <t>BG</t>
  </si>
  <si>
    <t>BH</t>
  </si>
  <si>
    <t>BI</t>
  </si>
  <si>
    <t>BJ</t>
  </si>
  <si>
    <t>BK</t>
  </si>
  <si>
    <t>BL</t>
  </si>
  <si>
    <t>BM</t>
  </si>
  <si>
    <t>BN</t>
  </si>
  <si>
    <t>BO</t>
  </si>
  <si>
    <t>BP</t>
  </si>
  <si>
    <t>BQ</t>
  </si>
  <si>
    <t>BR</t>
  </si>
  <si>
    <t>BS</t>
  </si>
  <si>
    <t>BT</t>
  </si>
  <si>
    <t>BU</t>
  </si>
  <si>
    <t>BV</t>
  </si>
  <si>
    <t>BW</t>
  </si>
  <si>
    <t>Producer Price</t>
  </si>
  <si>
    <t>PCOS Rate</t>
  </si>
  <si>
    <t>Invoice Date</t>
  </si>
  <si>
    <t>Sum of PCOS component rates UWI is eligible for</t>
  </si>
  <si>
    <t>Sum of Marketable Gas Royalty and By-Product Royalty</t>
  </si>
  <si>
    <t>PCOS Allowance deducted from royalties</t>
  </si>
  <si>
    <t>Total Gross Royalty — PCOS Deduction</t>
  </si>
  <si>
    <t>Deduction due to deep well bank</t>
  </si>
  <si>
    <t>Gross Royalty Less PCOS less Exempt and Deep Well Deductions</t>
  </si>
  <si>
    <t>Deep bank tier, will be 1, 2, B or blank</t>
  </si>
  <si>
    <t>200603,</t>
  </si>
  <si>
    <t>0000615.8,</t>
  </si>
  <si>
    <t>0000601.2,</t>
  </si>
  <si>
    <t>NG12,</t>
  </si>
  <si>
    <t>403.125,</t>
  </si>
  <si>
    <t>0242358.75,</t>
  </si>
  <si>
    <t>27.00000,</t>
  </si>
  <si>
    <t>744,</t>
  </si>
  <si>
    <t>01.00332,</t>
  </si>
  <si>
    <t>25.99668,</t>
  </si>
  <si>
    <t>0063005.23,</t>
  </si>
  <si>
    <t>C,</t>
  </si>
  <si>
    <t>25.97082,</t>
  </si>
  <si>
    <t>20060905,</t>
  </si>
  <si>
    <t>20060911,</t>
  </si>
  <si>
    <t>X(4),</t>
  </si>
  <si>
    <t>YYYYMM,</t>
  </si>
  <si>
    <t>X(5),</t>
  </si>
  <si>
    <t>9(7).9(1),</t>
  </si>
  <si>
    <t>X(1),</t>
  </si>
  <si>
    <t>9(3).9(3),</t>
  </si>
  <si>
    <t>9(7).9(2),</t>
  </si>
  <si>
    <t>9(2).9(5),</t>
  </si>
  <si>
    <t>9(3),</t>
  </si>
  <si>
    <t>9(3).9(1),</t>
  </si>
  <si>
    <t>9(5).9(7),</t>
  </si>
  <si>
    <t>9(10).9(2),</t>
  </si>
  <si>
    <t>X(3),</t>
  </si>
  <si>
    <t>YYYYMMDD,</t>
  </si>
  <si>
    <t>9(2).9(3),</t>
  </si>
  <si>
    <t>X(1)</t>
  </si>
  <si>
    <t>4+1=5</t>
  </si>
  <si>
    <t>8+1=9</t>
  </si>
  <si>
    <t>9+1=10</t>
  </si>
  <si>
    <t>1+1=2</t>
  </si>
  <si>
    <t>7+1=8</t>
  </si>
  <si>
    <t>10+1=11</t>
  </si>
  <si>
    <t>3+1=4</t>
  </si>
  <si>
    <t>13+1=14</t>
  </si>
  <si>
    <t>6+1=7</t>
  </si>
  <si>
    <t>Royalty Rate</t>
  </si>
  <si>
    <t>Royalty Payor Client Code</t>
  </si>
  <si>
    <t>X(4)</t>
  </si>
  <si>
    <t>331.432,</t>
  </si>
  <si>
    <t>11+1=12</t>
  </si>
  <si>
    <t>Tract Number</t>
  </si>
  <si>
    <t>Factor Percent</t>
  </si>
  <si>
    <t>5,</t>
  </si>
  <si>
    <t>0.24223,</t>
  </si>
  <si>
    <t>I,</t>
  </si>
  <si>
    <t>Unit</t>
  </si>
  <si>
    <t>Well</t>
  </si>
  <si>
    <t>Battery ID</t>
  </si>
  <si>
    <t>Displays the minimum royalty applied</t>
  </si>
  <si>
    <t>Stream ID</t>
  </si>
  <si>
    <t>BA ID</t>
  </si>
  <si>
    <t>x</t>
  </si>
  <si>
    <t>Tract Factor Percent</t>
  </si>
  <si>
    <t>Well License Number</t>
  </si>
  <si>
    <t>Rate Type</t>
  </si>
  <si>
    <t>Mineral Ownership</t>
  </si>
  <si>
    <t>Plant ID</t>
  </si>
  <si>
    <t>X(20),</t>
  </si>
  <si>
    <t>BCWI1000000000000002,</t>
  </si>
  <si>
    <t>20+1=21</t>
  </si>
  <si>
    <t>LTBR</t>
  </si>
  <si>
    <t>NPR Project ID</t>
  </si>
  <si>
    <t>Phase 10 Year Limit</t>
  </si>
  <si>
    <t>Oil Price</t>
  </si>
  <si>
    <t>Gas Price</t>
  </si>
  <si>
    <t>Roy On Gross Revenue</t>
  </si>
  <si>
    <t>Roy On Net Revenue</t>
  </si>
  <si>
    <t>Floor Rate</t>
  </si>
  <si>
    <t>Net Profit Rate</t>
  </si>
  <si>
    <t>P1 Net Allowed Cost</t>
  </si>
  <si>
    <t>T1 Net Allowed Cost</t>
  </si>
  <si>
    <t>T2 Net Allowed Cost</t>
  </si>
  <si>
    <t>Product Type</t>
  </si>
  <si>
    <t>Byp Revenue</t>
  </si>
  <si>
    <t>Oil Revenue</t>
  </si>
  <si>
    <t>Total Revenue</t>
  </si>
  <si>
    <t>Levy Rate</t>
  </si>
  <si>
    <t>Orphan Rate</t>
  </si>
  <si>
    <t>Invoice Number</t>
  </si>
  <si>
    <t>RTP Ownership %</t>
  </si>
  <si>
    <t>2+1=3</t>
  </si>
  <si>
    <t>00999,</t>
  </si>
  <si>
    <t>5+1=6</t>
  </si>
  <si>
    <t>N,</t>
  </si>
  <si>
    <t>BCWI100041408117W600,</t>
  </si>
  <si>
    <t>12+1=13</t>
  </si>
  <si>
    <t>RTP Mkt Gas Vol</t>
  </si>
  <si>
    <t>Gas Roy Rate Redn</t>
  </si>
  <si>
    <t>Weight Avg Roy Rate</t>
  </si>
  <si>
    <t>Gross Roy Less PCOS</t>
  </si>
  <si>
    <t>Min Roy % Used</t>
  </si>
  <si>
    <t>DB Tier</t>
  </si>
  <si>
    <t>Province invoice is issued from</t>
  </si>
  <si>
    <t>Average sales price of producers gas at the plant.  If greater than posted minimum price, then this sets the reference price</t>
  </si>
  <si>
    <t>Hours of production reported</t>
  </si>
  <si>
    <t>Average Daily Produced Volume below which production-based rate reductions take effect</t>
  </si>
  <si>
    <t>Ethane volume x Ethane royalty rate</t>
  </si>
  <si>
    <t>Propane volume x Propane royalty rate</t>
  </si>
  <si>
    <t>Butane volume x Butane royalty rate</t>
  </si>
  <si>
    <t>Pentanes volume x Pentanes royalty rate</t>
  </si>
  <si>
    <t>Condensate volume x Condensate royalty rate</t>
  </si>
  <si>
    <t>Sulphur volume x Sulphur royalty rate</t>
  </si>
  <si>
    <t>X(2),</t>
  </si>
  <si>
    <t>BC,</t>
  </si>
  <si>
    <t>NPR Tier</t>
  </si>
  <si>
    <t>T1 ROI Factor</t>
  </si>
  <si>
    <t>T2 ROI Factor</t>
  </si>
  <si>
    <t>Gross Revenue</t>
  </si>
  <si>
    <t>Uplift Cap Cost</t>
  </si>
  <si>
    <t>Uplift Oper Cost</t>
  </si>
  <si>
    <t>Net Revenue</t>
  </si>
  <si>
    <t>Orig NAC Bal</t>
  </si>
  <si>
    <t>Net Allow Cost Xfer</t>
  </si>
  <si>
    <t>Open Net Allow Cost</t>
  </si>
  <si>
    <t>Net Allowed Cost</t>
  </si>
  <si>
    <t>Close Net Allow Cost</t>
  </si>
  <si>
    <t>P1 Orig Payout Bal</t>
  </si>
  <si>
    <t>P1 Payout Xfer</t>
  </si>
  <si>
    <t>P1 Open Payout Bal</t>
  </si>
  <si>
    <t>P1 Fc Amt</t>
  </si>
  <si>
    <t>P1 Close Payout Bal</t>
  </si>
  <si>
    <t>T1 Orig Payout Bal</t>
  </si>
  <si>
    <t>T1 Payout Xfer</t>
  </si>
  <si>
    <t>T1 Open Payout Bal</t>
  </si>
  <si>
    <t>T1 Fc Plus ROI Amt</t>
  </si>
  <si>
    <t>T1 Close Payout Bal</t>
  </si>
  <si>
    <t>T2 Orig Payout Bal</t>
  </si>
  <si>
    <t>T2 Payout Xfer</t>
  </si>
  <si>
    <t>T2 Open Payout Bal</t>
  </si>
  <si>
    <t>T2 Fc Plus ROI Amt</t>
  </si>
  <si>
    <t>T2 Close Payout Bal</t>
  </si>
  <si>
    <t>P1 Avg Net Allow Bal</t>
  </si>
  <si>
    <t>T1 Avg Net Allow Bal</t>
  </si>
  <si>
    <t>T2 Avg Net Allow Bal</t>
  </si>
  <si>
    <t>198.73</t>
  </si>
  <si>
    <t>X(12),</t>
  </si>
  <si>
    <t>9(3).9(2),</t>
  </si>
  <si>
    <t>Identifies the NPR project</t>
  </si>
  <si>
    <t>Date of invoice</t>
  </si>
  <si>
    <t>Long Term Bond Rate</t>
  </si>
  <si>
    <t>Total oil volume reported for project</t>
  </si>
  <si>
    <t>Total oil revenue from project</t>
  </si>
  <si>
    <t>Total marketable gas volume reported for project</t>
  </si>
  <si>
    <t>Gas price for project</t>
  </si>
  <si>
    <t>Total marketable gas revenue from project</t>
  </si>
  <si>
    <t>Total gross revenue for project</t>
  </si>
  <si>
    <t>Total $ Value of ethane reported</t>
  </si>
  <si>
    <t>Total $ Value of Propane reported</t>
  </si>
  <si>
    <t>Total $ Value of Butane as reported</t>
  </si>
  <si>
    <t>Total $ Value of Pentanes reported</t>
  </si>
  <si>
    <t>Total $ Value of Condensate reported</t>
  </si>
  <si>
    <t>Total $ Value of Sulphur reported</t>
  </si>
  <si>
    <t>Uplift capital cost for project</t>
  </si>
  <si>
    <t>Uplift operational cost for project</t>
  </si>
  <si>
    <t>Net revenue for project</t>
  </si>
  <si>
    <t>Floor rate of project</t>
  </si>
  <si>
    <t>Royalties on the gross revenue for the project</t>
  </si>
  <si>
    <t>Rate for the net profit royalty</t>
  </si>
  <si>
    <t>Royalties on the net revenue for the project</t>
  </si>
  <si>
    <t>Net Allowable Cost original balance</t>
  </si>
  <si>
    <t>Transfer from other NPR members</t>
  </si>
  <si>
    <t>Alloc Byp Roy</t>
  </si>
  <si>
    <t>Alloc Oil Roy</t>
  </si>
  <si>
    <t>Alloc Tot Roy</t>
  </si>
  <si>
    <t>9(4).9(3),</t>
  </si>
  <si>
    <t>9(3).9(5),</t>
  </si>
  <si>
    <t>9(5).9(3),</t>
  </si>
  <si>
    <t>9(9).9(1),</t>
  </si>
  <si>
    <t>9(9).9(2),</t>
  </si>
  <si>
    <t>Pre-payout (PP), Tier1 (T1) or Tier2 (T2)</t>
  </si>
  <si>
    <t>Pre-payout original balance</t>
  </si>
  <si>
    <t>Pre-payout transfer amount</t>
  </si>
  <si>
    <t>Pre-payout open balance</t>
  </si>
  <si>
    <t>Pre-payout net allowed cost</t>
  </si>
  <si>
    <t>Pre-payout ROI amount</t>
  </si>
  <si>
    <t>Pre-payout closing balance</t>
  </si>
  <si>
    <t>Tier 1 original balance</t>
  </si>
  <si>
    <t>Tier 1 transfer amount</t>
  </si>
  <si>
    <t>Tier 1 open balance</t>
  </si>
  <si>
    <t>Tier 1 net allowed cost</t>
  </si>
  <si>
    <t>Tier 1 ROI amount</t>
  </si>
  <si>
    <t>Tier 1 closing balance</t>
  </si>
  <si>
    <t>Tier 2 original balance</t>
  </si>
  <si>
    <t>Tier 2 transfer amount</t>
  </si>
  <si>
    <t>Tier 2 open balance</t>
  </si>
  <si>
    <t>Tier 2 net allowed cost</t>
  </si>
  <si>
    <t>Tier 2 ROI amount</t>
  </si>
  <si>
    <t>Tier 2 closing balance</t>
  </si>
  <si>
    <t>Pre-payout net allowable balance</t>
  </si>
  <si>
    <t>Tier 1 net allowable balance</t>
  </si>
  <si>
    <t>Tier 2 net allowable balance</t>
  </si>
  <si>
    <t>Total Byproduct revenue</t>
  </si>
  <si>
    <t>Volume of oil reported</t>
  </si>
  <si>
    <t>Oil price</t>
  </si>
  <si>
    <t>Oil revenue reported</t>
  </si>
  <si>
    <t>Allocated oil royalty</t>
  </si>
  <si>
    <t>Allocated byproduct royalty</t>
  </si>
  <si>
    <t>Total revenue</t>
  </si>
  <si>
    <t>Allocated total royalty</t>
  </si>
  <si>
    <t>Allocated marketable gas royalty value</t>
  </si>
  <si>
    <t>Marketable gas revenue</t>
  </si>
  <si>
    <t>Gas price</t>
  </si>
  <si>
    <t>Marketable gas volume reported</t>
  </si>
  <si>
    <t>5 digit client code</t>
  </si>
  <si>
    <t>Raw gas volume reported</t>
  </si>
  <si>
    <t>Opening net allowable cost that helps to calculate ROI</t>
  </si>
  <si>
    <t>Net allowed cost</t>
  </si>
  <si>
    <t>Closing net allowable cost that helps to calculate ROI</t>
  </si>
  <si>
    <t>OSRT</t>
  </si>
  <si>
    <t>9(3).9(7),</t>
  </si>
  <si>
    <t>625.6,</t>
  </si>
  <si>
    <t>45.44,</t>
  </si>
  <si>
    <t>456.66,</t>
  </si>
  <si>
    <t>45.66,</t>
  </si>
  <si>
    <t>43534.4,</t>
  </si>
  <si>
    <t>GAS,</t>
  </si>
  <si>
    <t>Gas or Oil</t>
  </si>
  <si>
    <t>OGC Levy rate</t>
  </si>
  <si>
    <t>OGC Levy value</t>
  </si>
  <si>
    <t>Orphan Site Restoration Tax rate</t>
  </si>
  <si>
    <t>Orphan Site Restoration Tax value</t>
  </si>
  <si>
    <t>OGC</t>
  </si>
  <si>
    <t>156.3,</t>
  </si>
  <si>
    <t>12.3,</t>
  </si>
  <si>
    <t>145.61,</t>
  </si>
  <si>
    <t>20.1806452,</t>
  </si>
  <si>
    <t>0.03716,</t>
  </si>
  <si>
    <t>0.00,</t>
  </si>
  <si>
    <t>15.6,</t>
  </si>
  <si>
    <t>189.98,</t>
  </si>
  <si>
    <t>7.0,</t>
  </si>
  <si>
    <t>789.60,</t>
  </si>
  <si>
    <t>9.6,</t>
  </si>
  <si>
    <t>125.60,</t>
  </si>
  <si>
    <t>1.2,</t>
  </si>
  <si>
    <t>345.60,</t>
  </si>
  <si>
    <t>0.2,</t>
  </si>
  <si>
    <t>1.1,</t>
  </si>
  <si>
    <t>220.40,</t>
  </si>
  <si>
    <t>243997.22,</t>
  </si>
  <si>
    <t>63368.59,</t>
  </si>
  <si>
    <t>14.04,</t>
  </si>
  <si>
    <t>2245.39,</t>
  </si>
  <si>
    <t>61123.20,</t>
  </si>
  <si>
    <t>60757.60,</t>
  </si>
  <si>
    <t>3, or 6,</t>
  </si>
  <si>
    <t>00227,</t>
  </si>
  <si>
    <t>201711,</t>
  </si>
  <si>
    <t>BCNP20100001,</t>
  </si>
  <si>
    <t>PP,</t>
  </si>
  <si>
    <t>202212,</t>
  </si>
  <si>
    <t>20180219,</t>
  </si>
  <si>
    <t>1.96000,</t>
  </si>
  <si>
    <t>26.960,</t>
  </si>
  <si>
    <t>101.960,</t>
  </si>
  <si>
    <t>198.73,</t>
  </si>
  <si>
    <t>488.2,</t>
  </si>
  <si>
    <t>336.116,</t>
  </si>
  <si>
    <t>164091.83,</t>
  </si>
  <si>
    <t>8.45,</t>
  </si>
  <si>
    <t>211.25,</t>
  </si>
  <si>
    <t>89.55,</t>
  </si>
  <si>
    <t>296.81,</t>
  </si>
  <si>
    <t>976.08,</t>
  </si>
  <si>
    <t>166808.74,</t>
  </si>
  <si>
    <t>990.24,</t>
  </si>
  <si>
    <t>403.46,</t>
  </si>
  <si>
    <t>3336.16,</t>
  </si>
  <si>
    <t>2.000,</t>
  </si>
  <si>
    <t>0.000,</t>
  </si>
  <si>
    <t>165415.04,</t>
  </si>
  <si>
    <t>218.62,</t>
  </si>
  <si>
    <t>560.60,</t>
  </si>
  <si>
    <t>132.65,</t>
  </si>
  <si>
    <t>474.64,</t>
  </si>
  <si>
    <t>167268.72,</t>
  </si>
  <si>
    <t>166794.08,</t>
  </si>
  <si>
    <t>479.18,</t>
  </si>
  <si>
    <t>821.16,</t>
  </si>
  <si>
    <t>172425.46,</t>
  </si>
  <si>
    <t>82507.83,</t>
  </si>
  <si>
    <t>936.10,</t>
  </si>
  <si>
    <t>Eth Price</t>
  </si>
  <si>
    <t>56.763,</t>
  </si>
  <si>
    <t>Prop Price</t>
  </si>
  <si>
    <t>But Price</t>
  </si>
  <si>
    <t>Pent Price</t>
  </si>
  <si>
    <t>Cond Price</t>
  </si>
  <si>
    <t>Opening Balance</t>
  </si>
  <si>
    <t>Tranfers In</t>
  </si>
  <si>
    <t>Transfers Out</t>
  </si>
  <si>
    <t>Potential Deduct</t>
  </si>
  <si>
    <t>Deferred Deduct</t>
  </si>
  <si>
    <t>Actual Deduct</t>
  </si>
  <si>
    <t>Closing Balance</t>
  </si>
  <si>
    <t>1,</t>
  </si>
  <si>
    <t>45.6600000,</t>
  </si>
  <si>
    <t>435.44,</t>
  </si>
  <si>
    <t>34534.44,</t>
  </si>
  <si>
    <t>3534.67,</t>
  </si>
  <si>
    <t>34566.55,</t>
  </si>
  <si>
    <t>45674.55,</t>
  </si>
  <si>
    <t>4234.56,</t>
  </si>
  <si>
    <t>1232.44,</t>
  </si>
  <si>
    <t>Initial balance for well</t>
  </si>
  <si>
    <t>% interest client has in well</t>
  </si>
  <si>
    <t>Opening balance for the particular period</t>
  </si>
  <si>
    <t>Transfers in from other periods</t>
  </si>
  <si>
    <t>Transfers out into other periods</t>
  </si>
  <si>
    <t>Closing balance for the particular period after deductions are performed</t>
  </si>
  <si>
    <t>X(11),</t>
  </si>
  <si>
    <t>BCPL0000010,</t>
  </si>
  <si>
    <t>7 digit plant code, including province and type</t>
  </si>
  <si>
    <t>BCBT0000011,</t>
  </si>
  <si>
    <t>7 digit facility code, including province and type</t>
  </si>
  <si>
    <t>2.5000000,</t>
  </si>
  <si>
    <t>Ethane royalty rate</t>
  </si>
  <si>
    <t>Propane royalty rate</t>
  </si>
  <si>
    <t>Butane royalty rate</t>
  </si>
  <si>
    <t>Pentanes royalty rate</t>
  </si>
  <si>
    <t>Condensate royalty rate</t>
  </si>
  <si>
    <t>Sulphur royalty rate</t>
  </si>
  <si>
    <t>Sum of Ref Price Value and By-prod Value</t>
  </si>
  <si>
    <t>Revision</t>
  </si>
  <si>
    <t xml:space="preserve">Determines whether or not this record line is a revision of a past period or not
Y = Full reversal of previous entry
N = New or replacement of previous entry. </t>
  </si>
  <si>
    <t>Year/Month in which oil/gas was produced</t>
  </si>
  <si>
    <t>The month in which oil/gas was produced.</t>
  </si>
  <si>
    <t>Sul Price</t>
  </si>
  <si>
    <t>Tract Prod Vol</t>
  </si>
  <si>
    <t>Base Roy Rate</t>
  </si>
  <si>
    <t>Daily Vol Cutoff</t>
  </si>
  <si>
    <t>Eth Val</t>
  </si>
  <si>
    <t>Eth Roy Rate</t>
  </si>
  <si>
    <t>Prop Val</t>
  </si>
  <si>
    <t>Prop Roy Rate</t>
  </si>
  <si>
    <t>But Val</t>
  </si>
  <si>
    <t>But Roy Rate</t>
  </si>
  <si>
    <t>Pent Val</t>
  </si>
  <si>
    <t>Pent Roy Rate</t>
  </si>
  <si>
    <t>Cond Val</t>
  </si>
  <si>
    <t>Cond Roy Rate</t>
  </si>
  <si>
    <t>Sul Val</t>
  </si>
  <si>
    <t>Sul Roy Rate</t>
  </si>
  <si>
    <t>Total Val</t>
  </si>
  <si>
    <t>Total Gross Roy</t>
  </si>
  <si>
    <t>Oil Vol</t>
  </si>
  <si>
    <t>Prod Gas Vol</t>
  </si>
  <si>
    <t>Levy Val</t>
  </si>
  <si>
    <t>Orphan Val</t>
  </si>
  <si>
    <t>Reference Price</t>
  </si>
  <si>
    <t>Greater of the two of Posted Minimum Price (PMP) or producer price</t>
  </si>
  <si>
    <t>(Production Volume / Hours) x 24</t>
  </si>
  <si>
    <t>Reference Price x Marketable Gas Volume</t>
  </si>
  <si>
    <t>Price of Butane
Pre-Petrinex (BC08)
Post-Petrinex (Valuations in Petrinex)</t>
  </si>
  <si>
    <t>Price of Ethane
Pre-Petrinex (BC08)
Post-Petrinex (Valuations in Petrinex)</t>
  </si>
  <si>
    <t>Price of Propane
Pre-Petrinex (BC08)
Post-Petrinex (Valuations in Petrinex)</t>
  </si>
  <si>
    <t>Price of Pentane
Pre-Petrinex (BC08)
Post-Petrinex (Valuations in Petrinex)</t>
  </si>
  <si>
    <t>Price of Sulphur
Pre-Petrinex (BC08)
Post-Petrinex (Valuations in Petrinex)</t>
  </si>
  <si>
    <t>Price of Condensate
Pre-Petrinex (BC08)
Post-Petrinex (COND on Oil valuation in Petrinex)</t>
  </si>
  <si>
    <t>RTP Interest %</t>
  </si>
  <si>
    <t>RTP Init Deep Bank</t>
  </si>
  <si>
    <t>Init Deep Bank</t>
  </si>
  <si>
    <t>Production for the stream</t>
  </si>
  <si>
    <t>% amount deducted from Base Royalty Rate, can be subtracted from the gross royalty rate to give the net gas roy rate</t>
  </si>
  <si>
    <t>Total Gross Royalty / Total Sales Value</t>
  </si>
  <si>
    <t>9(9),</t>
  </si>
  <si>
    <t>Province</t>
  </si>
  <si>
    <t>9(10).9(2)</t>
  </si>
  <si>
    <t>45645.55</t>
  </si>
  <si>
    <t>9(9).9(2)</t>
  </si>
  <si>
    <t>82507.83</t>
  </si>
  <si>
    <t>10 year limit of the phase, based on which phase in currently</t>
  </si>
  <si>
    <t>Return on Investment factor for Tier 1</t>
  </si>
  <si>
    <t>Return on Investment factor for Tier 2</t>
  </si>
  <si>
    <t>Letter ID number shown in the package, unique to each CSV file, "L" + 10 digits</t>
  </si>
  <si>
    <t>X(11)</t>
  </si>
  <si>
    <t>L4365755747,</t>
  </si>
  <si>
    <t>RTP Mkt Gas Val</t>
  </si>
  <si>
    <t>To show the effect of the minimum royalty on the deep bank, + (addition), - (deduction), or blank</t>
  </si>
  <si>
    <t>+, -, or blank</t>
  </si>
  <si>
    <t>DB Deduction</t>
  </si>
  <si>
    <t>DB Min Roy Eff +/-</t>
  </si>
  <si>
    <t>DB Min Roy Eff $</t>
  </si>
  <si>
    <t>Roy/Tax Rate</t>
  </si>
  <si>
    <t>RTP Prod Gas Vol</t>
  </si>
  <si>
    <t>Stream Prod Gas Vol</t>
  </si>
  <si>
    <t>Stream Hours of Prod</t>
  </si>
  <si>
    <t>Stream Dly Prod Vol</t>
  </si>
  <si>
    <t>Mkt Gas Roy Amt</t>
  </si>
  <si>
    <t>Mkt Gas Roy Shr Vol</t>
  </si>
  <si>
    <t>Eth Roy Shr Vol</t>
  </si>
  <si>
    <t>Eth Roy Amt</t>
  </si>
  <si>
    <t>Prop Roy Shr Vol</t>
  </si>
  <si>
    <t>Prop Roy Amt</t>
  </si>
  <si>
    <t>But Roy Shr Vol</t>
  </si>
  <si>
    <t>But Roy Amt</t>
  </si>
  <si>
    <t>Pent Roy Shr Vol</t>
  </si>
  <si>
    <t>Pent Roy Amt</t>
  </si>
  <si>
    <t>Cond Roy Shr Vol</t>
  </si>
  <si>
    <t>Cond Roy Amt</t>
  </si>
  <si>
    <t>Sul Roy Shr Vol</t>
  </si>
  <si>
    <t>Sul Roy Amt</t>
  </si>
  <si>
    <t>Mkt Gas Volume</t>
  </si>
  <si>
    <t>Mkt Gas Revenue</t>
  </si>
  <si>
    <t>Mkt Gas Vol</t>
  </si>
  <si>
    <t>Alloc Mkt Gas Roy</t>
  </si>
  <si>
    <t>Roy Rate Rdn Factor</t>
  </si>
  <si>
    <t>Rdn Gas Roy Rate</t>
  </si>
  <si>
    <t>Payor</t>
  </si>
  <si>
    <t>Payor Account</t>
  </si>
  <si>
    <t>Type</t>
  </si>
  <si>
    <t>Value</t>
  </si>
  <si>
    <t>Due Date</t>
  </si>
  <si>
    <t>Date payment is due</t>
  </si>
  <si>
    <t>The month in which oil was produced</t>
  </si>
  <si>
    <t>The business name of the RTP payor</t>
  </si>
  <si>
    <t>The Gentax account ID of the payor's account</t>
  </si>
  <si>
    <t>Type of field in question</t>
  </si>
  <si>
    <t>20060928,</t>
  </si>
  <si>
    <t>WAYNE INDUSTRIES,</t>
  </si>
  <si>
    <t>OGR-1234-5678,</t>
  </si>
  <si>
    <t>X(13),</t>
  </si>
  <si>
    <t>255+1=256</t>
  </si>
  <si>
    <t>X(255), MAX</t>
  </si>
  <si>
    <t>9(5),</t>
  </si>
  <si>
    <t>Value of field in question</t>
  </si>
  <si>
    <t>Return Field Mapping</t>
  </si>
  <si>
    <t>fdblT5AvgWellHeadPriceOil</t>
  </si>
  <si>
    <t>(BA ID)</t>
  </si>
  <si>
    <t>(Today)</t>
  </si>
  <si>
    <t>fdblT5TractFactorOil</t>
  </si>
  <si>
    <t>fstrT5TractNumberOil</t>
  </si>
  <si>
    <t>(Letter ID)</t>
  </si>
  <si>
    <t>(Filing Period)</t>
  </si>
  <si>
    <t>(BC)</t>
  </si>
  <si>
    <t>Volume of Ethane (m3)
(Pre-Petrinex) Sales volume reported on BC08
(Post-Petrinex) SAF/OAF PROC volume</t>
  </si>
  <si>
    <t>Volume of Propane (m3)
(Pre-Petrinex) Sales volume reported on BC08
(Post-Petrinex) SAF/OAF PROC volume</t>
  </si>
  <si>
    <t>Volume of Butane (m3)
(Pre-Petrinex) Sales volume reported on BC08
(Post-Petrinex) SAF/OAF PROC volume</t>
  </si>
  <si>
    <t>Volume of Pentanes (m3)
(Pre-Petrinex) Sales volume reported on BC08
(Post-Petrinex) SAF/OAF PROC volume</t>
  </si>
  <si>
    <t>Weight of Sulphur (tonnes)
(Pre-Petrinex) Sales weight reported on BC08
(Post-Petrinex) SAF/OAF PROC volume</t>
  </si>
  <si>
    <t>Eth Vol</t>
  </si>
  <si>
    <t>Prop Vol</t>
  </si>
  <si>
    <t>But Vol</t>
  </si>
  <si>
    <t>Pent Vol</t>
  </si>
  <si>
    <t>Cond Vol</t>
  </si>
  <si>
    <t>Sul Weight</t>
  </si>
  <si>
    <t>fdblT1BaseRoyaltyRate</t>
  </si>
  <si>
    <t>fstrT1GasBattery</t>
  </si>
  <si>
    <t>fdblT1ButanePrice</t>
  </si>
  <si>
    <t>fdblT1ButaneRoyalty</t>
  </si>
  <si>
    <t>fdblT1NGLRoyaltyRate</t>
  </si>
  <si>
    <t>fdblT1ButaneVolCrownShr</t>
  </si>
  <si>
    <t>fdblT1ButaneValue</t>
  </si>
  <si>
    <t>fdblT1FieldCondPrice</t>
  </si>
  <si>
    <t>fdblT1CondensateRoyalty</t>
  </si>
  <si>
    <t>fdblT1FieldCondVolCrownShr</t>
  </si>
  <si>
    <t>fdblT1DailyVolumeCutoff</t>
  </si>
  <si>
    <t>fdblT1DeepReduction</t>
  </si>
  <si>
    <t>fdaDeepBankDetailTablefdblT3DeepBankImpact</t>
  </si>
  <si>
    <t>fstrT3DeepTier</t>
  </si>
  <si>
    <t>fdblT1EthanePrice</t>
  </si>
  <si>
    <t>fdblT1EthaneRoyalty</t>
  </si>
  <si>
    <t>fdblT1EthaneVolCrownShr</t>
  </si>
  <si>
    <t>fdblT1EthaneValue</t>
  </si>
  <si>
    <t>fdblT1RoyaltyRateReduced</t>
  </si>
  <si>
    <t>fdblT1TotalRoyaltyLessPCOS</t>
  </si>
  <si>
    <t>fdaDeepBankDetailTablefdblT3MinRoyaltyRate</t>
  </si>
  <si>
    <t>fstrT1OwnershipType</t>
  </si>
  <si>
    <t>fdblT1NetMarkGasRoyalty</t>
  </si>
  <si>
    <t>fdblT1MarkGasVolCrownShr</t>
  </si>
  <si>
    <t>fdblT1NetRoyaltyPayable</t>
  </si>
  <si>
    <t>fdblT1PCOSAllowance</t>
  </si>
  <si>
    <t>fdblT1PCOSRate</t>
  </si>
  <si>
    <t>fdblT1PlantPentPrice</t>
  </si>
  <si>
    <t>fdblT1PentanesRoyalty</t>
  </si>
  <si>
    <t>fdblT1PlantPetanesVolCrownShr</t>
  </si>
  <si>
    <t>fdblT1PlantPentanesValue</t>
  </si>
  <si>
    <t>fstrT1GasPlant</t>
  </si>
  <si>
    <t>fdblT1ReferencePrice</t>
  </si>
  <si>
    <t>fdblT1PropanePrice</t>
  </si>
  <si>
    <t>fdblT1PropaneRoyalty</t>
  </si>
  <si>
    <t>fdblT1PropaneVolCrownShr</t>
  </si>
  <si>
    <t>fdblT1PropaneValue</t>
  </si>
  <si>
    <t>fstrT1RateType</t>
  </si>
  <si>
    <t>fdblT1NetRoyaltyRate</t>
  </si>
  <si>
    <t>fdblT1RateReductionFactor</t>
  </si>
  <si>
    <t>fdblT1MarkGasValue</t>
  </si>
  <si>
    <t>fdblT1MarkGasVolume</t>
  </si>
  <si>
    <t>fdblT1RawGasVolume</t>
  </si>
  <si>
    <t>fdblT1AvgDailyProduction</t>
  </si>
  <si>
    <t>fdblT1HoursOfProduction</t>
  </si>
  <si>
    <t>fstrT1StreamID</t>
  </si>
  <si>
    <t>fdblT1SulphurPrice</t>
  </si>
  <si>
    <t>fdblT1SulphurRoyalty</t>
  </si>
  <si>
    <t>fdblT1SulphurRoyaltyRate</t>
  </si>
  <si>
    <t>fdblT1SulphurVolCrownShr</t>
  </si>
  <si>
    <t>fdblT1SulphurValue</t>
  </si>
  <si>
    <t>fdblT1TotalGrossRoyalty</t>
  </si>
  <si>
    <t>fdblT1RevenueTotal</t>
  </si>
  <si>
    <t>fdblT1WeightedAvgRoyaltyRate</t>
  </si>
  <si>
    <t>fstrT1WAN</t>
  </si>
  <si>
    <t>Sum fdblT7ButaneVolumeNPR</t>
  </si>
  <si>
    <t>Sum fdblT7ButaneValueNPR</t>
  </si>
  <si>
    <t>fdblT8ClosingBalance</t>
  </si>
  <si>
    <t>Sum fdblT7CondensateVolumeNPR</t>
  </si>
  <si>
    <t>Sum fdblT7CondensateValueNPR</t>
  </si>
  <si>
    <t>Sum fdblT7EthaneVolumeNPR</t>
  </si>
  <si>
    <t>Sum fdblT7EthaneValueNPR</t>
  </si>
  <si>
    <t>fdblT8FloorRate</t>
  </si>
  <si>
    <t>Sum fdblT7MarkGasPriceNPR</t>
  </si>
  <si>
    <t>Sum fdblT7TotalGrossRevenueNPR</t>
  </si>
  <si>
    <t>fdblT8LTBRateROI</t>
  </si>
  <si>
    <t>Sum fdblT7MarkGasRevenueNPR</t>
  </si>
  <si>
    <t>Sum fdblT7MarkGasVolumeNPR</t>
  </si>
  <si>
    <t>fdblT8TransfersCost</t>
  </si>
  <si>
    <t>fdblT8AllowedCostAdd</t>
  </si>
  <si>
    <t>fdblT8NPRRate</t>
  </si>
  <si>
    <t>fdblT8NetRevenue</t>
  </si>
  <si>
    <t>Sum fdblT7OilRevenueNPR</t>
  </si>
  <si>
    <t>Sum fdblT7OilProdVolumeNPR</t>
  </si>
  <si>
    <t>fdblT8OpeningNetAllowedCostBal</t>
  </si>
  <si>
    <t>fdblT8OrigNetAllowedCostBal</t>
  </si>
  <si>
    <t>fdblT8AvgAllowedCostBlncROI</t>
  </si>
  <si>
    <t>fdblT8PreClosingPayoutBal</t>
  </si>
  <si>
    <t>fdblT8PreROIAddPayout</t>
  </si>
  <si>
    <t>fdblT8PreAllowedCostAddition</t>
  </si>
  <si>
    <t>fdblT8PreOpeningPayoutBal</t>
  </si>
  <si>
    <t>fdblT8PreOpeningPayoutBalOrig</t>
  </si>
  <si>
    <t>fdblT8PreTransfersCost</t>
  </si>
  <si>
    <t>Sum fdblT7PlantPentanesVolumeNPR</t>
  </si>
  <si>
    <t>Sum fdblT7PlantPentanesValueNPR</t>
  </si>
  <si>
    <t>Sum fdblT7PropaneVolumeNPR</t>
  </si>
  <si>
    <t>Sum fdblT7PropaneValueNPR</t>
  </si>
  <si>
    <t>fdblT8FloorRoyalty</t>
  </si>
  <si>
    <t>fdblT8NetProfitRoyalty</t>
  </si>
  <si>
    <t>Sum fdblT7SulphurVolumeNPR</t>
  </si>
  <si>
    <t>Sum fdblT7SulphurValueNPR</t>
  </si>
  <si>
    <t>fdblT8AvgAllowedCostBlncT1ROI</t>
  </si>
  <si>
    <t>fdblT8T1ClosingPayoutBal</t>
  </si>
  <si>
    <t>fdblT8T1ROIAddPayout</t>
  </si>
  <si>
    <t>fdblT8T1AllowedCostAddition</t>
  </si>
  <si>
    <t>fdblT8T1OpeningPayoutBal</t>
  </si>
  <si>
    <t>fdblT8T1OpeningPayoutBalOrig</t>
  </si>
  <si>
    <t>fdblT8T1TransfersCost</t>
  </si>
  <si>
    <t>fdblT8SumOfLTBRAndRAT1ROI</t>
  </si>
  <si>
    <t>fdblT8AvgAllowedCostBlncT2ROI</t>
  </si>
  <si>
    <t>fdblT8T2ClosingPayoutBal</t>
  </si>
  <si>
    <t>fdblT8T2ROIAddPayout</t>
  </si>
  <si>
    <t>fdblT8T2AllowedCostAddition</t>
  </si>
  <si>
    <t>fdblT8T2OpeningPayoutBal</t>
  </si>
  <si>
    <t>fdblT8T2OpeningPayoutBalOrig</t>
  </si>
  <si>
    <t>fdblT8T2TransfersCost</t>
  </si>
  <si>
    <t>fdblT8SumOfLTBRAndRAT2ROI</t>
  </si>
  <si>
    <t>fdblT8ActualRoyalty</t>
  </si>
  <si>
    <t>fdblT8CapitalCost</t>
  </si>
  <si>
    <t>fdblT8OperatingCost</t>
  </si>
  <si>
    <t>fdtmT8MaxPrepayoutPeriod</t>
  </si>
  <si>
    <t>fstrT8ProjectID</t>
  </si>
  <si>
    <t>fstrT8Tier</t>
  </si>
  <si>
    <t>fdblT7AllocByProductRoyaltyNPR</t>
  </si>
  <si>
    <t>fdblT7AllocMarkGasRoyaltyNPR</t>
  </si>
  <si>
    <t>fdblT7AllocOilRoyaltyNPR</t>
  </si>
  <si>
    <t>fdblT7CurAllocRoyaltyNPR</t>
  </si>
  <si>
    <t>fstrT7MarkGasRateTypeNPR</t>
  </si>
  <si>
    <t>fdblT7ButaneVolumeNPR</t>
  </si>
  <si>
    <t>fdblT7ButaneValueNPR</t>
  </si>
  <si>
    <t>fdblT7ByProductRevenueNPR</t>
  </si>
  <si>
    <t>fdblT7CondensateVolumeNPR</t>
  </si>
  <si>
    <t>fdblT7CondensateValueNPR</t>
  </si>
  <si>
    <t>fdblT7EthaneVolumeNPR</t>
  </si>
  <si>
    <t>fdblT7EthaneValueNPR</t>
  </si>
  <si>
    <t>fdblT7MarkGasPriceNPR</t>
  </si>
  <si>
    <t>fdblT7MarkGasRevenueNPR</t>
  </si>
  <si>
    <t>fdblT7MarkGasVolumeNPR</t>
  </si>
  <si>
    <t>fdblT7OilAvgNetValueNPR</t>
  </si>
  <si>
    <t>fdblT7OilRevenueNPR</t>
  </si>
  <si>
    <t>fdblT7OilProdVolumeNPR</t>
  </si>
  <si>
    <t xml:space="preserve">fdblT7PlantPentanesVolumeNPR </t>
  </si>
  <si>
    <t>fdblT7PlantPentanesValueNPR</t>
  </si>
  <si>
    <t>fdblT7RawGasVolNPR</t>
  </si>
  <si>
    <t>fdblT7PropaneVolumeNPR</t>
  </si>
  <si>
    <t>fdblT7PropaneValueNPR</t>
  </si>
  <si>
    <t>fdblT7SulphurVolumeNPR</t>
  </si>
  <si>
    <t>fdblT7SulphurValueNPR</t>
  </si>
  <si>
    <t>fdblT7TotalGrossRevenueNPR</t>
  </si>
  <si>
    <t>fstrT7ProjectIDNPR</t>
  </si>
  <si>
    <t>fstrT7PlantNPR</t>
  </si>
  <si>
    <t>fstrT7UWINPR</t>
  </si>
  <si>
    <t>fstrT7WANPR</t>
  </si>
  <si>
    <t>fstrT7BatteryNPR</t>
  </si>
  <si>
    <t>(IF Period NOT this month)</t>
  </si>
  <si>
    <t>Return Field Mapping (Oil)</t>
  </si>
  <si>
    <t>fstrT3BatteryID</t>
  </si>
  <si>
    <t>(Oil)</t>
  </si>
  <si>
    <t>fstrT3UWIPE</t>
  </si>
  <si>
    <t>fstrT3TractNumber</t>
  </si>
  <si>
    <t>fdblT3CurrNetVolume</t>
  </si>
  <si>
    <t>fstrT2PlantID</t>
  </si>
  <si>
    <t>(Gas)</t>
  </si>
  <si>
    <t>fstrT2UWIPE</t>
  </si>
  <si>
    <t>fdblT2Volume</t>
  </si>
  <si>
    <t>(BLANK)</t>
  </si>
  <si>
    <t>Return Field Mapping (Gas)</t>
  </si>
  <si>
    <t>fdblT1RTPPercent</t>
  </si>
  <si>
    <t>Initial Well Bank x RTP Interest %</t>
  </si>
  <si>
    <t>fdblT1MinRoyaltyPayable</t>
  </si>
  <si>
    <t>fdblT1ProducerPrice</t>
  </si>
  <si>
    <t>OGC-1234-5678,</t>
  </si>
  <si>
    <t>fdblT3OGCRate</t>
  </si>
  <si>
    <t>fdblT3OGCPayable</t>
  </si>
  <si>
    <t>fdblT3OSRTRate</t>
  </si>
  <si>
    <t>fdblT3OSRTPayable</t>
  </si>
  <si>
    <t>fdblT2OGCRate</t>
  </si>
  <si>
    <t>fdblT2OGCPayable</t>
  </si>
  <si>
    <t>fdblT2OSRTRate</t>
  </si>
  <si>
    <t>fdblT2OSRTPayable</t>
  </si>
  <si>
    <t>Volume of Condensate (m3)
(Pre-Petrinex) Sales volume reported on BC08
(Post-Petrinex) SAF/OAF PROC volume</t>
  </si>
  <si>
    <t>Return Field Mapping (Technical)</t>
  </si>
  <si>
    <t>Inventoried</t>
  </si>
  <si>
    <t>Gas Plant ID</t>
  </si>
  <si>
    <t>Total Gross Royalty</t>
  </si>
  <si>
    <t>PCOS Allowance</t>
  </si>
  <si>
    <t>fdblT1FieldCondVolProc</t>
  </si>
  <si>
    <t>Condensate Value</t>
  </si>
  <si>
    <t>Allowed Capital Cost</t>
  </si>
  <si>
    <t>Allowed Operating Cost</t>
  </si>
  <si>
    <t>Floor Royalty Rate (%)</t>
  </si>
  <si>
    <t>A. Floor Net Profit Royalty</t>
  </si>
  <si>
    <t>Net Profit Royalty Rate (%)</t>
  </si>
  <si>
    <t>B. Net Profit Royalty</t>
  </si>
  <si>
    <t>Actual Royalty</t>
  </si>
  <si>
    <t>Original Opening Balance</t>
  </si>
  <si>
    <t>Transfers</t>
  </si>
  <si>
    <t>Add: Net Allowed Cost</t>
  </si>
  <si>
    <t>Add: Return on Investment</t>
  </si>
  <si>
    <t>Average Allowed Cost Balance</t>
  </si>
  <si>
    <t>Project ID</t>
  </si>
  <si>
    <t>Tier</t>
  </si>
  <si>
    <t>Max Prepayout Period</t>
  </si>
  <si>
    <t>Long Term Bond Rate (%)</t>
  </si>
  <si>
    <t>Sum of LTBR% and RA%</t>
  </si>
  <si>
    <t>Sum Oil Production Volume (m3)</t>
  </si>
  <si>
    <t>Sum Oil Revenue</t>
  </si>
  <si>
    <t>Sum Marketable Gas Volume (e3m3)</t>
  </si>
  <si>
    <t>Sum Marketable Gas Price</t>
  </si>
  <si>
    <t>Sum Marketable Gas Revenue</t>
  </si>
  <si>
    <t>Sum Ethane Volume (m3)</t>
  </si>
  <si>
    <t>Sum Ethane Value</t>
  </si>
  <si>
    <t>Sum Propane Volume (m3)</t>
  </si>
  <si>
    <t>Sum Propane Value</t>
  </si>
  <si>
    <t>Sum Butane Volume (m3)</t>
  </si>
  <si>
    <t>Sum Butane Value</t>
  </si>
  <si>
    <t>Sum Pentanes Volume (m3)</t>
  </si>
  <si>
    <t>Sum Pentanes Value</t>
  </si>
  <si>
    <t>Sum Condensate Value</t>
  </si>
  <si>
    <t>Sum Condensate Volume (m3)</t>
  </si>
  <si>
    <t>Sum Sulphur Weight (tonnes)</t>
  </si>
  <si>
    <t>Sum Sulphur Value</t>
  </si>
  <si>
    <t>Sum Total Gross Revenue</t>
  </si>
  <si>
    <t>RTP Prod Gas Vol (m3)</t>
  </si>
  <si>
    <t>Marketable Gas Volume (e3m3)</t>
  </si>
  <si>
    <t>Marketable Gas Rate Type</t>
  </si>
  <si>
    <t>Marketable Gas Price</t>
  </si>
  <si>
    <t>Marketable Gas Revenue</t>
  </si>
  <si>
    <t>Allocated Marketable Gas Royalty</t>
  </si>
  <si>
    <t>Ethane Volume (m3)</t>
  </si>
  <si>
    <t>Ethane Value</t>
  </si>
  <si>
    <t>Propane Volume (m3)</t>
  </si>
  <si>
    <t>Propane Value</t>
  </si>
  <si>
    <t>Butane Volume (m3)</t>
  </si>
  <si>
    <t>Butane Value</t>
  </si>
  <si>
    <t>Pentanes Volume (m3)</t>
  </si>
  <si>
    <t>Pentanes Value</t>
  </si>
  <si>
    <t>Condensate Volume (m3)</t>
  </si>
  <si>
    <t>Sulphur Value</t>
  </si>
  <si>
    <t>Sulphur Weight (tonnes)</t>
  </si>
  <si>
    <t>By-Product Revenue</t>
  </si>
  <si>
    <t>Allocated By-Product Royalty</t>
  </si>
  <si>
    <t>Oil Production Volume (m3)</t>
  </si>
  <si>
    <t>Oil Average Net Value</t>
  </si>
  <si>
    <t>Allocated Oil Royalty</t>
  </si>
  <si>
    <t>Total Gross Revenue</t>
  </si>
  <si>
    <t>Current Allocated Royalty</t>
  </si>
  <si>
    <t>fstrT2BatteryID</t>
  </si>
  <si>
    <t>Linking Facility</t>
  </si>
  <si>
    <t>Gas Plant</t>
  </si>
  <si>
    <t>RTP Marketable Gas Volume</t>
  </si>
  <si>
    <t>OGC Rate</t>
  </si>
  <si>
    <t>OGC Payable</t>
  </si>
  <si>
    <t>OSRT Rate</t>
  </si>
  <si>
    <t>OSRT Payable</t>
  </si>
  <si>
    <t>Current Net Volume</t>
  </si>
  <si>
    <t>Return Field Mapping (Technical, Oil)</t>
  </si>
  <si>
    <t>Return Field Mapping (Technical, Gas)</t>
  </si>
  <si>
    <t>(23rd or next business day)</t>
  </si>
  <si>
    <t>Current Oil Royalties</t>
  </si>
  <si>
    <t>Production Levy</t>
  </si>
  <si>
    <t>List of possible types for field H, Type:</t>
  </si>
  <si>
    <t>Current Orphan Site Restoration Tax</t>
  </si>
  <si>
    <t>Total Interest</t>
  </si>
  <si>
    <t>Total Penalty</t>
  </si>
  <si>
    <t>Audited Production Levy</t>
  </si>
  <si>
    <t>Previous Production Levy</t>
  </si>
  <si>
    <t>Difference Production Levy</t>
  </si>
  <si>
    <t>Audited Orphan Site Restoration Tax</t>
  </si>
  <si>
    <t>Previous Orphan Site Restoration Tax</t>
  </si>
  <si>
    <t>Difference Orphan Site Restoration Tax</t>
  </si>
  <si>
    <t>Current Net Profit Royalty</t>
  </si>
  <si>
    <t>Audited Net Profit Royalty</t>
  </si>
  <si>
    <t>Previous Net Profit Royalty</t>
  </si>
  <si>
    <t>Difference Net Profit Royalty</t>
  </si>
  <si>
    <t>Summer Drilling Credit Opening Balance</t>
  </si>
  <si>
    <t>Summer Drilling Credit Closing Balance</t>
  </si>
  <si>
    <t>Total Current Net Profit Royalty</t>
  </si>
  <si>
    <t>Total Prior Net Profit Royalty</t>
  </si>
  <si>
    <t>Total Non Refundable Credits</t>
  </si>
  <si>
    <t>Current Production Levy</t>
  </si>
  <si>
    <t>Production Month</t>
  </si>
  <si>
    <t>Transfers In</t>
  </si>
  <si>
    <t>Total Current Volumetrics</t>
  </si>
  <si>
    <t>Total Prior Volumetrics Amendments</t>
  </si>
  <si>
    <t>Current Volumetrics</t>
  </si>
  <si>
    <t>Previous Volumetrics</t>
  </si>
  <si>
    <t>Difference Volumetrics</t>
  </si>
  <si>
    <t>Facility ID</t>
  </si>
  <si>
    <t>X(10),</t>
  </si>
  <si>
    <t>Activity Type</t>
  </si>
  <si>
    <t>Error Code</t>
  </si>
  <si>
    <t>Unreconciled Volume</t>
  </si>
  <si>
    <t>Product</t>
  </si>
  <si>
    <t>Activity</t>
  </si>
  <si>
    <t>Error</t>
  </si>
  <si>
    <t>Royalty Rate (%)</t>
  </si>
  <si>
    <t>fstrT2FacilityID</t>
  </si>
  <si>
    <t>fstrT2Product</t>
  </si>
  <si>
    <t>fstrT2Activity</t>
  </si>
  <si>
    <t>fstrT2Error</t>
  </si>
  <si>
    <t>fcurT2UnreconciledVolume</t>
  </si>
  <si>
    <t>fdblT2RoyaltyRate</t>
  </si>
  <si>
    <t>fcurT2DeemedPrice</t>
  </si>
  <si>
    <t>fcurT2Amount</t>
  </si>
  <si>
    <t>VME0018</t>
  </si>
  <si>
    <t>Petrinex Error Code</t>
  </si>
  <si>
    <t>LDINVADJ,</t>
  </si>
  <si>
    <t>C4-MX,</t>
  </si>
  <si>
    <t>Petrinex product activity type</t>
  </si>
  <si>
    <t>Unreconciled volumes</t>
  </si>
  <si>
    <t>Royalty rate</t>
  </si>
  <si>
    <t>Deemed price</t>
  </si>
  <si>
    <t>9(9).9(3),</t>
  </si>
  <si>
    <t>(Initial Deep Bank on the Well Event attributes)</t>
  </si>
  <si>
    <t>(Initial Deep Bank on the Well Event attributes * RTP ownership % at the time the Deep Bank started)</t>
  </si>
  <si>
    <t>Deep Bank Tier (on the Deep Bank Summary table)</t>
  </si>
  <si>
    <t>Opening Balance (on the Deep Bank Summary table)</t>
  </si>
  <si>
    <t>Transfers In (on the Deep Bank Summary table)</t>
  </si>
  <si>
    <t>Transfers Out (on the Deep Bank Summary table)</t>
  </si>
  <si>
    <t>Deep Bank Deduction (on the Deep Bank Summary table)</t>
  </si>
  <si>
    <t>Closing Balance (on the Deep Bank Summary table)</t>
  </si>
  <si>
    <t>fdblT3TransferIn</t>
  </si>
  <si>
    <t>fdblT3TransferOut</t>
  </si>
  <si>
    <t>fdblT3DeepOpeningBalance</t>
  </si>
  <si>
    <t>fdblT3DeepActualDeduction</t>
  </si>
  <si>
    <t>RTP Percent (Ownership) (on the Gas table)</t>
  </si>
  <si>
    <t>PERIOD</t>
  </si>
  <si>
    <t xml:space="preserve"> 
fdblT3DeepClosingBalance</t>
  </si>
  <si>
    <t>Submitting Facility</t>
  </si>
  <si>
    <t>Royalty Trigger</t>
  </si>
  <si>
    <t>From/To Facility</t>
  </si>
  <si>
    <t>Cascade Facility</t>
  </si>
  <si>
    <t>Royalty Trigger Facility</t>
  </si>
  <si>
    <t>fstrT1SubmittingFacility</t>
  </si>
  <si>
    <t>fstrT1Trigger</t>
  </si>
  <si>
    <t>From/To</t>
  </si>
  <si>
    <t>fstrT1FromTo</t>
  </si>
  <si>
    <t>fstrT1CascadeFacility</t>
  </si>
  <si>
    <t>fstrT1Error</t>
  </si>
  <si>
    <t>fcurT1UnreconciledVolume</t>
  </si>
  <si>
    <t>fdblRoyaltyRate</t>
  </si>
  <si>
    <t>fcurT1DeemedPrice</t>
  </si>
  <si>
    <t>fcurT1Amount</t>
  </si>
  <si>
    <t>fstrT1Product</t>
  </si>
  <si>
    <t>fstrT1Activity</t>
  </si>
  <si>
    <t>X(16),</t>
  </si>
  <si>
    <t>16+1=17</t>
  </si>
  <si>
    <t>7+1=9</t>
  </si>
  <si>
    <t>9(8).9(2),</t>
  </si>
  <si>
    <t>8+1=8</t>
  </si>
  <si>
    <t>55464,</t>
  </si>
  <si>
    <t>12+0=12</t>
  </si>
  <si>
    <t>13+0=13</t>
  </si>
  <si>
    <t>20171130,</t>
  </si>
  <si>
    <t>0.0,</t>
  </si>
  <si>
    <t>NG09,</t>
  </si>
  <si>
    <t>3281.83,</t>
  </si>
  <si>
    <t>2518.18,</t>
  </si>
  <si>
    <t>50.36,</t>
  </si>
  <si>
    <t>993.668,</t>
  </si>
  <si>
    <t>3.97,</t>
  </si>
  <si>
    <t>1+0=1</t>
  </si>
  <si>
    <t>50+0=50</t>
  </si>
  <si>
    <t>X(50) MAX</t>
  </si>
  <si>
    <t>PROC,</t>
  </si>
  <si>
    <t>26.9,</t>
  </si>
  <si>
    <t>110.000,</t>
  </si>
  <si>
    <t>Total Current Allocations</t>
  </si>
  <si>
    <t>Total Prior Allocations Amendments</t>
  </si>
  <si>
    <t>Current Allocations</t>
  </si>
  <si>
    <t>Previous Allocations</t>
  </si>
  <si>
    <t>Difference Allocations</t>
  </si>
  <si>
    <t>66.75, *</t>
  </si>
  <si>
    <t>BCWI100121008514W602,</t>
  </si>
  <si>
    <t>BCBT0201002,</t>
  </si>
  <si>
    <t>BCGP0001002,</t>
  </si>
  <si>
    <t>BCMS0055766,</t>
  </si>
  <si>
    <t>250.4,</t>
  </si>
  <si>
    <t>Product rate type (NG09, NG12, NG15, NCF, CONC, CONF, CC09, CC12 or CC15)</t>
  </si>
  <si>
    <t>Clean Infrastructure Credit Opening Balance</t>
  </si>
  <si>
    <t>Clean Infrastructure Credit Closing Balance</t>
  </si>
  <si>
    <t>Pipeline Credit Opening Balance</t>
  </si>
  <si>
    <t>Pipeline Credit Closing Balance</t>
  </si>
  <si>
    <t>Road Credit Opening Balance</t>
  </si>
  <si>
    <t>Road Credit Closing Balance</t>
  </si>
  <si>
    <t>Total Prior Levy</t>
  </si>
  <si>
    <t>Total Prior Orphan Site Restoration Tax</t>
  </si>
  <si>
    <t>Penalty Orphan Site Restoration Tax</t>
  </si>
  <si>
    <t>["BC"][2-char Facility Type][7 digit facility id]. This could be a battery, metering facility, gas plant, etc… This field represents the facility that submitted the erroneous allocation.</t>
  </si>
  <si>
    <t>The facility that triggered the requirement for an allocation to be submitted. ["BC"][2-char Facility Type][7 digit facility id]</t>
  </si>
  <si>
    <t>Petrinex product activity type (DISP, PROC, REC)</t>
  </si>
  <si>
    <t>Used in conjunction with the ‘Activity’ column:
• PROC – Processed at the facility
• REC – Received (received FROM ‘X’ facility)
• DISP – Disposition (disposed TO ‘X’ facility)
["BC"][2-char Facility Type][7 digit facility id]</t>
  </si>
  <si>
    <t>Cascade facility: the facility that cascaded the volume to/from the submitting facility. ["BC"][2-char Facility Type][7 digit facility id]</t>
  </si>
  <si>
    <t>Petrinex product type</t>
  </si>
  <si>
    <t>["BC"][2-char Facility Type][7 digit facility id]. This could be a battery, metering facility, gas plant, etc…</t>
  </si>
  <si>
    <t>ENC001</t>
  </si>
  <si>
    <t>Net Royalty/Tax ($)</t>
  </si>
  <si>
    <t>Net Roy/Tax</t>
  </si>
  <si>
    <t>Total Net Roy/Tax</t>
  </si>
  <si>
    <t>RTP volume</t>
  </si>
  <si>
    <t>Fixed Price</t>
  </si>
  <si>
    <t>Deemed Royalty</t>
  </si>
  <si>
    <t>Fixed price</t>
  </si>
  <si>
    <t>Deemed Royalty ($)</t>
  </si>
  <si>
    <t>Petrinex Error Codes</t>
  </si>
  <si>
    <t>Error Category</t>
  </si>
  <si>
    <t>VME1234,</t>
  </si>
  <si>
    <t>Charater components of the Error Codes</t>
  </si>
  <si>
    <t>Received Date</t>
  </si>
  <si>
    <t>Received Date of the error</t>
  </si>
  <si>
    <t>Error Message</t>
  </si>
  <si>
    <t>Amount</t>
  </si>
  <si>
    <t>500.34, *</t>
  </si>
  <si>
    <t>Total penalty amount</t>
  </si>
  <si>
    <t>IDs</t>
  </si>
  <si>
    <t>ID1</t>
  </si>
  <si>
    <t>ID2</t>
  </si>
  <si>
    <t>ID3</t>
  </si>
  <si>
    <t>ID4</t>
  </si>
  <si>
    <t>ID5</t>
  </si>
  <si>
    <t>ID6</t>
  </si>
  <si>
    <t>ID7</t>
  </si>
  <si>
    <t>ID8</t>
  </si>
  <si>
    <t>ID9</t>
  </si>
  <si>
    <t>ID10</t>
  </si>
  <si>
    <t>ID11</t>
  </si>
  <si>
    <t>255+1= 256</t>
  </si>
  <si>
    <t>X(12) MAX,</t>
  </si>
  <si>
    <t>X(255) MAX,</t>
  </si>
  <si>
    <t>X(20) MAX,</t>
  </si>
  <si>
    <t>Submitting Facility/Receiving Facility,</t>
  </si>
  <si>
    <t>The types of IDs used for this error code. The order of these IDs, separated by '/', is matching to the ID fields from ID1 to ID11</t>
  </si>
  <si>
    <t>None</t>
  </si>
  <si>
    <t>Gas Plant/RTP/Product Type</t>
  </si>
  <si>
    <t>Cascade Facility/From-To Facility/Owner/Royalty Trigger Facility/RTP/Shipper/Stream ID/Submitting Facility/Activity Type/Product Type</t>
  </si>
  <si>
    <t>Custody Transfer Point/Delivering Facility/Receiving Facility</t>
  </si>
  <si>
    <t>Operator/Product Stream/Product Type</t>
  </si>
  <si>
    <t>Cascade Facility/From-To Facility/Royalty Trigger Facility/Submitting Facility/Activity Type/Product Type</t>
  </si>
  <si>
    <t>Facility</t>
  </si>
  <si>
    <t>1024+1=1025</t>
  </si>
  <si>
    <t>X(1024), MAX</t>
  </si>
  <si>
    <t>Decodes</t>
  </si>
  <si>
    <t>NGL and Sulphur Valuation Ensure Complete</t>
  </si>
  <si>
    <t>Owner Allocation Factor Ensure Complete</t>
  </si>
  <si>
    <t>Oil Valuation Compliance and Balancing Error</t>
  </si>
  <si>
    <t>Pipeline Split Missing/Incomplete</t>
  </si>
  <si>
    <t>RTP Missing/Incomplete</t>
  </si>
  <si>
    <t>Stream Allocation Factor Ensure Complete</t>
  </si>
  <si>
    <t>Volumetric Balancing and Missing Data Error</t>
  </si>
  <si>
    <t>Waste Plant Balancing and Missing Data Error</t>
  </si>
  <si>
    <t>EMPR Pricing Penalty</t>
  </si>
  <si>
    <t>Royalty amount
Pre Petrinex (Ethane value x Ethane royalty rate)
Post Petrinex (Ethane volume x Ethane price x Ethane royalty rate)</t>
  </si>
  <si>
    <t>Royalty amount
Pre Petrinex (Propane value x Propane royalty rate)
Post Petrinex (Propane volume x Propane price x Propane royalty rate)</t>
  </si>
  <si>
    <t>Royalty amount
Pre Petrinex (Butane value x Butane royalty rate)
Post Petrinex (Butane volume x Butane price x Butane royalty rate)</t>
  </si>
  <si>
    <t>Royalty amount
Pre Petrinex (Pentanes value x Pentanes royalty rate)
Post Petrinex (Pentanes volume x Pentanes price x Pentanes royalty rate)</t>
  </si>
  <si>
    <t>Royalty amount
Pre Petrinex (Condensate value x Condensate royalty rate)
Post Petrinex (Condensate volume x Condensate price x Condensate royalty rate)</t>
  </si>
  <si>
    <t>Royalty amount
Pre Petrinex (Sulphur value x Sulphur royalty rate)
Post Petrinex (Sulphur weight x Sulphur price x Sulphur royalty rate)</t>
  </si>
  <si>
    <t>Sum of royalties</t>
  </si>
  <si>
    <t>Vol</t>
  </si>
  <si>
    <t>7 digit plant code, including province and type
(Pre-Petrinex) If no price provided, populate with gas plant used for substitute price</t>
  </si>
  <si>
    <t xml:space="preserve">
</t>
  </si>
  <si>
    <t>W05786,</t>
  </si>
  <si>
    <t>X(6),</t>
  </si>
  <si>
    <t>171604.36,</t>
  </si>
  <si>
    <t>164989.29,</t>
  </si>
  <si>
    <t>Total Current Production Levy</t>
  </si>
  <si>
    <t>Total Current Orphan Site Restoration Tax</t>
  </si>
  <si>
    <t>453.00,</t>
  </si>
  <si>
    <t>Net effect on the deep well bank of the minimum royalty</t>
  </si>
  <si>
    <t>MNLPNL,</t>
  </si>
  <si>
    <t>OGR Manual Pre-Petrinex Period Penalty</t>
  </si>
  <si>
    <t>X(6) MAX,</t>
  </si>
  <si>
    <t>Summer Drilling Credit Allocated</t>
  </si>
  <si>
    <t>Summer Drilling Credit Taken</t>
  </si>
  <si>
    <t>Clean Infrastructure Credit Allocated</t>
  </si>
  <si>
    <t>Clean Infrastructure Credit Taken</t>
  </si>
  <si>
    <t>Pipeline Credit Allocated</t>
  </si>
  <si>
    <t>Pipeline Credit Taken</t>
  </si>
  <si>
    <t>Road Credit Allocated</t>
  </si>
  <si>
    <t>Road Credit Taken</t>
  </si>
  <si>
    <t>Growth Credit Opening Balance</t>
  </si>
  <si>
    <t>Growth Credit Allocated</t>
  </si>
  <si>
    <t>Growth Credit Taken</t>
  </si>
  <si>
    <t>Growth Credit Closing Balance</t>
  </si>
  <si>
    <t>Sustainability Credit Opening Balance</t>
  </si>
  <si>
    <t>Sustainability Credit Allocated</t>
  </si>
  <si>
    <t>Sustainability Credit Taken</t>
  </si>
  <si>
    <t>Sustainability Credit Closing Balance</t>
  </si>
  <si>
    <t>East West</t>
  </si>
  <si>
    <t>Sweet Sour</t>
  </si>
  <si>
    <t>Well line. Will be East or West</t>
  </si>
  <si>
    <t>H2S Content. Will be Sweet or Sour</t>
  </si>
  <si>
    <t>SweetSour (on the Well Event attributes)</t>
  </si>
  <si>
    <t>EastWest (on the Well Event attributes)</t>
  </si>
  <si>
    <t>4+1+5</t>
  </si>
  <si>
    <t>7455.67</t>
  </si>
  <si>
    <t>East,</t>
  </si>
  <si>
    <t>Sweet,</t>
  </si>
  <si>
    <t>Amount On Current</t>
  </si>
  <si>
    <t>Last Time Reported</t>
  </si>
  <si>
    <t>Ttl Amount on Production Month</t>
  </si>
  <si>
    <t>Invoice month in which period last had interest reported</t>
  </si>
  <si>
    <t>20060923,</t>
  </si>
  <si>
    <t>20050823,</t>
  </si>
  <si>
    <t>5435.66,</t>
  </si>
  <si>
    <t>73455.73,</t>
  </si>
  <si>
    <t>Interest amount reported on this month's invoice</t>
  </si>
  <si>
    <t>Amount Reported Last Time</t>
  </si>
  <si>
    <t>Amount reported on the most recent prior invoice (if applicable)</t>
  </si>
  <si>
    <t>Total amount of interest ever reported for this production month (including amount reported this invoice)</t>
  </si>
  <si>
    <t>The month in which oil/gas was produced &amp; interest was accrued on</t>
  </si>
  <si>
    <t>Total Crown Invoice</t>
  </si>
  <si>
    <t>NOTE that this value now shows up as a negative, so the amounts can balance</t>
  </si>
  <si>
    <t>Total Production Invoice</t>
  </si>
  <si>
    <t>Total Crown Deemed Invoice</t>
  </si>
  <si>
    <t>Y</t>
  </si>
  <si>
    <t>Z</t>
  </si>
  <si>
    <t>BX</t>
  </si>
  <si>
    <t>BY</t>
  </si>
  <si>
    <t>BZ</t>
  </si>
  <si>
    <t>CA</t>
  </si>
  <si>
    <t>CB</t>
  </si>
  <si>
    <t>CC</t>
  </si>
  <si>
    <t>CD</t>
  </si>
  <si>
    <t>CE</t>
  </si>
  <si>
    <t>CF</t>
  </si>
  <si>
    <t>CG</t>
  </si>
  <si>
    <t>CH</t>
  </si>
  <si>
    <t>CI</t>
  </si>
  <si>
    <t>CJ</t>
  </si>
  <si>
    <t>CK</t>
  </si>
  <si>
    <t>CL</t>
  </si>
  <si>
    <t>CM</t>
  </si>
  <si>
    <t>CN</t>
  </si>
  <si>
    <t>CO</t>
  </si>
  <si>
    <t>CP</t>
  </si>
  <si>
    <t>Sierra Yoyo Desan Road Credit Opening Balance</t>
  </si>
  <si>
    <t>Sierra Yoyo Desan Road Credit Allocated</t>
  </si>
  <si>
    <t>Sierra Yoyo Desan Road Credit Taken</t>
  </si>
  <si>
    <t>Sierra Yoyo Desan Road Credit Closing Balance</t>
  </si>
  <si>
    <t>"BCWI" followed by either 16 character unique well identifier or "BCUN" followed by 4 digit unit ID</t>
  </si>
  <si>
    <t>Can be a facility ("BC[2-char Facility Type][7 digit unique id]"), well event ("BCWI[16-char unique id]") or unit ("BCUN[4 digits unique id]"). This field represents the entity that is being allocated to.</t>
  </si>
  <si>
    <t xml:space="preserve">Activity Type (eg: ROYALTY,)
Cascade Facility (eg: BCPL1111111,)
Custody Transfer Point (eg: BCTM2222222,)
Delivery Facility (eg: BCBT3333333,)
Facility (eg: BCBT4444444,)
From-To Facility (eg: BCBT5555555,)
Gas Plant (eg: BCGP6666666,)
Operator (eg: 12345,)
Owner (eg: 67890,)
Product Stream (eg: BCWI183568403689W966,)
Product Type (eg: C3-MX,)
Receiving Facility (eg: BCPL7777777,)
Royalty Trigger Facility (eg: BCPL8888888,)
RTP (eg: 34567,)
Shipper (eg: 45678,)
Stream ID (eg: BCWI183568403689W945,) 
Submitting Facility (eg: BCPL9999999,)
</t>
  </si>
  <si>
    <t>Depending on which ID type is specified, could be a facility ID or a BAID or a product type.  Always followed by a "," except for the last field (ID11)</t>
  </si>
  <si>
    <t>The portion of the opening deep well credit balance that could reduce the gross royalty less PCOS to zero</t>
  </si>
  <si>
    <t>The lesser of 'Current Row Deep Bank Opening Balance' and 'Gas and By-Product Royalty Less PCOS'</t>
  </si>
  <si>
    <t>The amount that the minimum royalty program limits the actual deep well credit deduction</t>
  </si>
  <si>
    <t>Potential Deduct' minus 'Deep Well Deduction'</t>
  </si>
  <si>
    <t>The actual deep well credit amount deducted on this invoice</t>
  </si>
  <si>
    <t>Offset Type</t>
  </si>
  <si>
    <t>Offset Reversed</t>
  </si>
  <si>
    <t>Offset Source</t>
  </si>
  <si>
    <t>Offset Amount</t>
  </si>
  <si>
    <t>From/To Production Month</t>
  </si>
  <si>
    <t>6+0=6</t>
  </si>
  <si>
    <t>X(8), MAX</t>
  </si>
  <si>
    <t>Received,</t>
  </si>
  <si>
    <t>Account Payment,</t>
  </si>
  <si>
    <t>14+1=15</t>
  </si>
  <si>
    <t>-324262.76,</t>
  </si>
  <si>
    <t>Offset type, either forwarded or received from primary production month</t>
  </si>
  <si>
    <t>Specifies whether or not the offset has been reversed</t>
  </si>
  <si>
    <t>Source of the offset (typically payment or non-refundable credit)</t>
  </si>
  <si>
    <t>Amount transferred from the primary production month to or from the secondary production month</t>
  </si>
  <si>
    <t>Secondary production month, source or destination of the offset depending on the offset type</t>
  </si>
  <si>
    <t>Invoice number</t>
  </si>
  <si>
    <t>1+11=12</t>
  </si>
  <si>
    <t>Penalty Effective Date</t>
  </si>
  <si>
    <t>20060930,</t>
  </si>
  <si>
    <t>Effective date of the Penalty</t>
  </si>
  <si>
    <t>Penalty</t>
  </si>
  <si>
    <t>Type of penalty</t>
  </si>
  <si>
    <t>Penalty amount</t>
  </si>
  <si>
    <t xml:space="preserve">Total Current </t>
  </si>
  <si>
    <t>Total Prior</t>
  </si>
  <si>
    <t>Event</t>
  </si>
  <si>
    <t>IP/AC (Init Prd/Activity Comp)</t>
  </si>
  <si>
    <t>Supplemental Submission Date</t>
  </si>
  <si>
    <t>Deductions</t>
  </si>
  <si>
    <t>Estimated/Actual</t>
  </si>
  <si>
    <t>Capital &amp; Operating Cost Allow</t>
  </si>
  <si>
    <t>Custom Processing Charges</t>
  </si>
  <si>
    <t>Total Costs</t>
  </si>
  <si>
    <t>Gas Equivalent Production Vol</t>
  </si>
  <si>
    <t>GPA Rate</t>
  </si>
  <si>
    <t>Well Type</t>
  </si>
  <si>
    <t>Prod Gas Vol (e3m3)</t>
  </si>
  <si>
    <t>Mkt Gas Vol (e3m3)</t>
  </si>
  <si>
    <t>Mkt Gas Vol (GJ)</t>
  </si>
  <si>
    <t>Net Natural Gas Price ($/GJ)</t>
  </si>
  <si>
    <t>Natural Gas Roy Rate</t>
  </si>
  <si>
    <t>Eth Mx Vol (GJ)</t>
  </si>
  <si>
    <t>Eth Mx Price ($/GJ)</t>
  </si>
  <si>
    <t>Eth Mx Revenue</t>
  </si>
  <si>
    <t>30+1=31</t>
  </si>
  <si>
    <t>X(30),</t>
  </si>
  <si>
    <t xml:space="preserve">"Supplemental" or "Driling &amp; Completion" </t>
  </si>
  <si>
    <t>DCA closing balance</t>
  </si>
  <si>
    <t xml:space="preserve">IP/AC (Initial Production/Activity Completion) </t>
  </si>
  <si>
    <t>BT Revenue</t>
  </si>
  <si>
    <t>BT Well Roy</t>
  </si>
  <si>
    <t>BERR %</t>
  </si>
  <si>
    <t>BT Gas Equivalent Vol (e3m3)</t>
  </si>
  <si>
    <t>BT GPA Rate</t>
  </si>
  <si>
    <t>BT GPA Deduction</t>
  </si>
  <si>
    <t>BT Minimum Royalty</t>
  </si>
  <si>
    <t>BT Net Royalty</t>
  </si>
  <si>
    <t>Well types: SWA, BCUN, RSA, DCA, Deep Well, Transition</t>
  </si>
  <si>
    <t>Total Costs ÷ Gas Equivalent Production Volume</t>
  </si>
  <si>
    <t>Estimated,</t>
  </si>
  <si>
    <t>Indicates if row pertains to estimated or actual data</t>
  </si>
  <si>
    <t>5% of BT Revenue</t>
  </si>
  <si>
    <t>BT Well Roy ÷ BT Revenue</t>
  </si>
  <si>
    <t>0.05,</t>
  </si>
  <si>
    <t>335.91,</t>
  </si>
  <si>
    <t>5107.42,</t>
  </si>
  <si>
    <t>69.05,</t>
  </si>
  <si>
    <t>28.30,</t>
  </si>
  <si>
    <t>1100.00,</t>
  </si>
  <si>
    <t>9(12).9(2),</t>
  </si>
  <si>
    <t>416000.00,</t>
  </si>
  <si>
    <t>9(11).9(2),</t>
  </si>
  <si>
    <t>15+1=16</t>
  </si>
  <si>
    <t>477123.20,</t>
  </si>
  <si>
    <t>0.84,</t>
  </si>
  <si>
    <t>Deductions from DCA balance</t>
  </si>
  <si>
    <t>Eth Mx Roy Rate</t>
  </si>
  <si>
    <t>fcurEthMxRoyRate</t>
  </si>
  <si>
    <t>Eth Mx Roy Amt</t>
  </si>
  <si>
    <t>fcurEthMxRoyAmt</t>
  </si>
  <si>
    <t>fdblEthSpecVol</t>
  </si>
  <si>
    <t>Eth Spec Vol (GJ)</t>
  </si>
  <si>
    <t>fdblEthSpecVolGJ</t>
  </si>
  <si>
    <t>Eth Spec Price ($/GJ)</t>
  </si>
  <si>
    <t>fdblEthSpecPrice</t>
  </si>
  <si>
    <t>Eth Spec Revenue</t>
  </si>
  <si>
    <t>fcurEthSpecRevenue</t>
  </si>
  <si>
    <t>Eth Spec Roy Rate</t>
  </si>
  <si>
    <t>fcurEthSpecRoyRate</t>
  </si>
  <si>
    <t>Eth Spec Roy Amt</t>
  </si>
  <si>
    <t>fcurEthSpecRoyAmt</t>
  </si>
  <si>
    <t>Prop Mx Vol (m3)</t>
  </si>
  <si>
    <t>fdblPropMxVol</t>
  </si>
  <si>
    <t>Prop Mx Price ($/m3)</t>
  </si>
  <si>
    <t>fdblPropMxPrice</t>
  </si>
  <si>
    <t>Prop Mx Revenue</t>
  </si>
  <si>
    <t>fcurPropMxRevenue</t>
  </si>
  <si>
    <t>Prop Mx Roy Rate</t>
  </si>
  <si>
    <t>fcurPropMxRoyRate</t>
  </si>
  <si>
    <t>Prop Mx Roy Amt</t>
  </si>
  <si>
    <t>fcurPropMxRoyAmt</t>
  </si>
  <si>
    <t>Prop Spec Vol (m3)</t>
  </si>
  <si>
    <t>fdblPropSpecVol</t>
  </si>
  <si>
    <t>Prop Spec Price ($/m3)</t>
  </si>
  <si>
    <t>fdblPropSpecPrice</t>
  </si>
  <si>
    <t>Prop Spec Revenue</t>
  </si>
  <si>
    <t>fcurPropSpecRevenue</t>
  </si>
  <si>
    <t>Prop Spec Roy Rate</t>
  </si>
  <si>
    <t>fcurPropSpecRoyRate</t>
  </si>
  <si>
    <t>Prop Spec Roy Amt</t>
  </si>
  <si>
    <t>fcurPropSpecRoyAmt</t>
  </si>
  <si>
    <t>But Mx Vol (m3)</t>
  </si>
  <si>
    <t>fdblButMxVol</t>
  </si>
  <si>
    <t>But Mx Price ($/m3)</t>
  </si>
  <si>
    <t>fdblButMxPrice</t>
  </si>
  <si>
    <t>But Mx Revenue</t>
  </si>
  <si>
    <t>fcurButMxRevenue</t>
  </si>
  <si>
    <t>But Mx Roy Rate</t>
  </si>
  <si>
    <t>fcurButMxRoyRate</t>
  </si>
  <si>
    <t>But Mx Roy Amt</t>
  </si>
  <si>
    <t>fcurButMxRoyAmt</t>
  </si>
  <si>
    <t>But Spec Vol (m3)</t>
  </si>
  <si>
    <t>fdblButSpecVol</t>
  </si>
  <si>
    <t>But Spec Price ($/m3)</t>
  </si>
  <si>
    <t>fdblButSpecPrice</t>
  </si>
  <si>
    <t>But Spec Revenue</t>
  </si>
  <si>
    <t>fcurButSpecRevenue</t>
  </si>
  <si>
    <t>But Spec Roy Rate</t>
  </si>
  <si>
    <t>fcurButSpecRoyRate</t>
  </si>
  <si>
    <t>But Spec Roy Amt</t>
  </si>
  <si>
    <t>fcurButSpecRoyAmt</t>
  </si>
  <si>
    <t>fdblSulWeight</t>
  </si>
  <si>
    <t>Sul Price ($/tonne)</t>
  </si>
  <si>
    <t>fdblSulPrice</t>
  </si>
  <si>
    <t>Sul Revenue</t>
  </si>
  <si>
    <t>fcurSulRevenue</t>
  </si>
  <si>
    <t>fcurSulRoyRate</t>
  </si>
  <si>
    <t>fcurSulRoyAmt</t>
  </si>
  <si>
    <t>Pent Mx Vol (m3)</t>
  </si>
  <si>
    <t>fdblPentMxVol</t>
  </si>
  <si>
    <t>Pent Mx Price ($/m3)</t>
  </si>
  <si>
    <t>fdblPentMxPrice</t>
  </si>
  <si>
    <t>Pent Mx Revenue</t>
  </si>
  <si>
    <t>fcurPentMxRevenue</t>
  </si>
  <si>
    <t>Pent Mx Roy Rate</t>
  </si>
  <si>
    <t>fcurPentMxRoyRate</t>
  </si>
  <si>
    <t>Pent Mx Roy Amt</t>
  </si>
  <si>
    <t>fcurPentMxRoyAmt</t>
  </si>
  <si>
    <t>Pent Spec Vol (m3)</t>
  </si>
  <si>
    <t>fdblPentSpecVol</t>
  </si>
  <si>
    <t>Pent Spec Price ($/m3)</t>
  </si>
  <si>
    <t>fdblPentSpecPrice</t>
  </si>
  <si>
    <t>Pent Spec Revenue</t>
  </si>
  <si>
    <t>fcurPentSpecRevenue</t>
  </si>
  <si>
    <t>Pent Spec Roy Rate</t>
  </si>
  <si>
    <t>fcurPentSpecRoyRate</t>
  </si>
  <si>
    <t>Pent Spec Roy Amt</t>
  </si>
  <si>
    <t>fcurPentSpecRoyAmt</t>
  </si>
  <si>
    <t>Cond Vol (m3)</t>
  </si>
  <si>
    <t>fdblCondVol</t>
  </si>
  <si>
    <t>Cond Price ($/m3)</t>
  </si>
  <si>
    <t>fdblCondPrice</t>
  </si>
  <si>
    <t>Cond Revenue</t>
  </si>
  <si>
    <t>fcurCondRevenue</t>
  </si>
  <si>
    <t>fcurCondRoyRate</t>
  </si>
  <si>
    <t>fcurCondRoyAmt</t>
  </si>
  <si>
    <t>fdblTractProdVol</t>
  </si>
  <si>
    <t>Oil Prod Vol (m3)</t>
  </si>
  <si>
    <t>fdblOilProdVol</t>
  </si>
  <si>
    <t>fcurRoyTaxRate</t>
  </si>
  <si>
    <t>fdblRTPOwnershipPercent</t>
  </si>
  <si>
    <t>fdblFixedPrice</t>
  </si>
  <si>
    <t>fstrInventoried</t>
  </si>
  <si>
    <t>Oil Price ($/m3)</t>
  </si>
  <si>
    <t>fdblOilPrice</t>
  </si>
  <si>
    <t>Total Mkt Gas Roy Amt</t>
  </si>
  <si>
    <t>fcurTotalMktGasRoyAmt</t>
  </si>
  <si>
    <t>Total Mkt Gas Revenue</t>
  </si>
  <si>
    <t>fcurTotalMktGasRevenue</t>
  </si>
  <si>
    <t>Total By-Product Roy</t>
  </si>
  <si>
    <t>fcurTotalByProductRoy</t>
  </si>
  <si>
    <t>Total By-Product Revenue</t>
  </si>
  <si>
    <t>fcurTotalByProductRevenue</t>
  </si>
  <si>
    <t>Total Oil Roy</t>
  </si>
  <si>
    <t>fcurTotalOilRoy</t>
  </si>
  <si>
    <t>Total Oil Revenue</t>
  </si>
  <si>
    <t>fcurTotalOilRevenue</t>
  </si>
  <si>
    <t>Total Gas Equiv. Vol (e3m3)</t>
  </si>
  <si>
    <t>fdblTotalGasEquivalentVol</t>
  </si>
  <si>
    <t>fcurTotalRevenue</t>
  </si>
  <si>
    <t>Gross Roy Before Deduction</t>
  </si>
  <si>
    <t>fcurGrossRoyBeforeDeduction</t>
  </si>
  <si>
    <t>Well Minimum Royalty</t>
  </si>
  <si>
    <t>fcurWellMinimumRoyalty</t>
  </si>
  <si>
    <t>DB Deductions</t>
  </si>
  <si>
    <t>fcurDBDeductions</t>
  </si>
  <si>
    <t>fcurTotalGrossRoyalty</t>
  </si>
  <si>
    <t>ReturnFieldMapping(Technical)</t>
  </si>
  <si>
    <t>ReturnFieldMapping</t>
  </si>
  <si>
    <t>(LetterID)</t>
  </si>
  <si>
    <t>(BAID)</t>
  </si>
  <si>
    <t>(FilingPeriod)</t>
  </si>
  <si>
    <t>(23rdornextbusinessday)</t>
  </si>
  <si>
    <t>(IFPeriodNOTthismonth)</t>
  </si>
  <si>
    <t>BatteryID</t>
  </si>
  <si>
    <t>StreamID</t>
  </si>
  <si>
    <t>NetRoyalty/Tax($)</t>
  </si>
  <si>
    <t>GasPlantID</t>
  </si>
  <si>
    <t>WellLicenseNumber</t>
  </si>
  <si>
    <t>RTPProdGasVol(rawe3m3)</t>
  </si>
  <si>
    <t>RTPMarketableGasVol(e3m3)</t>
  </si>
  <si>
    <t>RateType</t>
  </si>
  <si>
    <t>OwnershipType</t>
  </si>
  <si>
    <t>ReferencePrice</t>
  </si>
  <si>
    <t>ProducerPrice</t>
  </si>
  <si>
    <t>MarketableGasValue</t>
  </si>
  <si>
    <t>BaseRate</t>
  </si>
  <si>
    <t>StreamProdGasVol(rawe3m3)</t>
  </si>
  <si>
    <t>StreamHoursofProduction</t>
  </si>
  <si>
    <t>StreamAvgDailyProdGasVolCutoff(rawe3m3)</t>
  </si>
  <si>
    <t>StreamAvgDailyProdGasVol(rawe3m3)</t>
  </si>
  <si>
    <t>RateReductionFactor</t>
  </si>
  <si>
    <t>RoyaltyRateReduced</t>
  </si>
  <si>
    <t>ReducedGasRoyaltyRate(%)</t>
  </si>
  <si>
    <t>MarketableGasRoyalty</t>
  </si>
  <si>
    <t>MarketableGasVolumeCrownShare(e3m3)</t>
  </si>
  <si>
    <t>fdblT1EthaneVolumeorfdblT1EthaneVolProc</t>
  </si>
  <si>
    <t>EthaneSalesVol(m3)OREthanePROCVol(m3)</t>
  </si>
  <si>
    <t>EthanePrice</t>
  </si>
  <si>
    <t>EthaneSalesValue</t>
  </si>
  <si>
    <t>NGLRoyaltyRate</t>
  </si>
  <si>
    <t>EthaneVolumeCrownShare(m3)</t>
  </si>
  <si>
    <t>EthaneRoyalty</t>
  </si>
  <si>
    <t>fdblT1PropaneVolumeorfdblT1PropaneVolProc</t>
  </si>
  <si>
    <t>PropaneSalesVol(m3)ORPropanePROCVol(m3)</t>
  </si>
  <si>
    <t>PropanePrice</t>
  </si>
  <si>
    <t>PropaneSalesValue</t>
  </si>
  <si>
    <t>PropaneVolumeCrownShare(m3)</t>
  </si>
  <si>
    <t>PropaneRoyalty</t>
  </si>
  <si>
    <t>fdblT1ButaneVolumeorfdblT1ButaneVolProc</t>
  </si>
  <si>
    <t>ButaneSalesVol(m3)ORButanePROCVol(m3)</t>
  </si>
  <si>
    <t>ButanePrice</t>
  </si>
  <si>
    <t>ButaneSalesValue</t>
  </si>
  <si>
    <t>ButaneVolumeCrownShare(m3)</t>
  </si>
  <si>
    <t>ButaneRoyalty</t>
  </si>
  <si>
    <t>fdblT1PlantPentanesVolumeorfdblT1PlantPentanesVolProc</t>
  </si>
  <si>
    <t>PentanesSalesVol(m3)ORPentanesPROCVol(m3)</t>
  </si>
  <si>
    <t>PlantPentanesVolumeCrownShare(m3)</t>
  </si>
  <si>
    <t>PentanesSalesValue</t>
  </si>
  <si>
    <t>PlantPetanesVolumeCrownShare(m3)</t>
  </si>
  <si>
    <t>PentanesRoyalty</t>
  </si>
  <si>
    <t>CondensatePRODVol(m3)</t>
  </si>
  <si>
    <t>CondensatePrice</t>
  </si>
  <si>
    <t xml:space="preserve">
fdblT1FieldCondValProc</t>
  </si>
  <si>
    <t>CondensateValue</t>
  </si>
  <si>
    <t>CondensateVolumeCrownShare(m3)</t>
  </si>
  <si>
    <t>CondensateRoyalty</t>
  </si>
  <si>
    <t>fdblT1SulphurVolumeorfdblT1SulphurVolProc</t>
  </si>
  <si>
    <t>SulphurSalesWeight(tonnes)ORSulphurPROCWeight(tonnes)</t>
  </si>
  <si>
    <t>SulphurPrice</t>
  </si>
  <si>
    <t>SulphurSalesValue</t>
  </si>
  <si>
    <t>SulphurRoyaltyRate</t>
  </si>
  <si>
    <t>SulphurWeightCrownShare(tonnes)</t>
  </si>
  <si>
    <t>SulphurRoyalty</t>
  </si>
  <si>
    <t>RevenueTotal</t>
  </si>
  <si>
    <t>TotalGrossRoyalty</t>
  </si>
  <si>
    <t>WeightedAvgRoyaltyRate(%)</t>
  </si>
  <si>
    <t>PCOSRate</t>
  </si>
  <si>
    <t>PCOSAllowance</t>
  </si>
  <si>
    <t>GasandBy-ProductRoyaltyLessPCOS</t>
  </si>
  <si>
    <t>DeepWellDeduction</t>
  </si>
  <si>
    <t>iffblnT1DeepAssociated&amp;fblnT1DeepBankDecrease,"+"iffblnT1DeepAssociated&amp;NOTfblnT1DeepBankDecrease,else""</t>
  </si>
  <si>
    <t>ifAssociated&amp;DeepBankDecrease,"+"ifAssociated&amp;NOTDeepBankDecrease,else""</t>
  </si>
  <si>
    <t>MinimumRoyaltyRate</t>
  </si>
  <si>
    <t>DeepBankMinimumRoyaltyEffect</t>
  </si>
  <si>
    <t>DeepBankTier</t>
  </si>
  <si>
    <t>Transition,</t>
  </si>
  <si>
    <t>Drilling&amp;Completion,</t>
  </si>
  <si>
    <t>Audited</t>
  </si>
  <si>
    <t>Current</t>
  </si>
  <si>
    <t>Previous</t>
  </si>
  <si>
    <t>Difference</t>
  </si>
  <si>
    <t>8369.40,</t>
  </si>
  <si>
    <t>Well Detail Invoice "Total Revenue"</t>
  </si>
  <si>
    <t>Well Detail Invoice "Total Gross Royalty"</t>
  </si>
  <si>
    <t>GPA Details Invoice Annual "Total Costs" ÷ "Total Gas Equivalent Production Vol"</t>
  </si>
  <si>
    <t>BT Min Royalty or BT Well Roy - BT GPA Deduction, whichever is larger</t>
  </si>
  <si>
    <t>The month in which oil was produced.</t>
  </si>
  <si>
    <t>BCBT0007915,</t>
  </si>
  <si>
    <t>fstrT5BatteryOil</t>
  </si>
  <si>
    <t xml:space="preserve"> fstrT5StreamIDOil</t>
  </si>
  <si>
    <t>Oil Class Type</t>
  </si>
  <si>
    <t>Tr3 ,</t>
  </si>
  <si>
    <t>The state of the oil that’s been produced, one of Old, New, Heavy, Tier 3 or Freehold.</t>
  </si>
  <si>
    <t>fstrT5RateTypeOil</t>
  </si>
  <si>
    <t>Oil Classification Rate Type</t>
  </si>
  <si>
    <t>Oil Class Percent</t>
  </si>
  <si>
    <t>100,</t>
  </si>
  <si>
    <t>The percentage of the Vintage Type.</t>
  </si>
  <si>
    <t>fdblT5RateTypePercentOil</t>
  </si>
  <si>
    <t>Oil Classification Rate Percent (%)</t>
  </si>
  <si>
    <t>BT Production Vol</t>
  </si>
  <si>
    <t>815.3,</t>
  </si>
  <si>
    <t>Production Volume</t>
  </si>
  <si>
    <t>fdblT5BTProdOil</t>
  </si>
  <si>
    <t>BT Production Volume (m3)</t>
  </si>
  <si>
    <t>Oil Discov Exempt %</t>
  </si>
  <si>
    <t>54.6000000,</t>
  </si>
  <si>
    <t>Exempt Percent</t>
  </si>
  <si>
    <t>fdblT5ExemptPercentOil</t>
  </si>
  <si>
    <t>Exempt Percent (%)</t>
  </si>
  <si>
    <t>Price Factor</t>
  </si>
  <si>
    <t>9(1).9(7),</t>
  </si>
  <si>
    <t>2.0000000,</t>
  </si>
  <si>
    <t>Used for calculating royalty rate of heavy oil</t>
  </si>
  <si>
    <t>fdblT5PriceFactorOil</t>
  </si>
  <si>
    <t>Tract Factor (%)</t>
  </si>
  <si>
    <t>25.1,</t>
  </si>
  <si>
    <t>Total production volume for the tract</t>
  </si>
  <si>
    <t>fdblT5AllocTractVolumeOil</t>
  </si>
  <si>
    <t>Allocated Tract Volume (m3)</t>
  </si>
  <si>
    <t>21.6646634,</t>
  </si>
  <si>
    <t>fdblT5RoyTaxRateOil</t>
  </si>
  <si>
    <t>Royalty/Tax Rate</t>
  </si>
  <si>
    <t>100.0000000,</t>
  </si>
  <si>
    <t>Reporting Percent</t>
  </si>
  <si>
    <t>fdblT5RTPInterestOil</t>
  </si>
  <si>
    <t>RTP Interest (%)</t>
  </si>
  <si>
    <t>RTP Roy/Tax Shr Vol</t>
  </si>
  <si>
    <t>176.6,</t>
  </si>
  <si>
    <t>Calculated Payor Crown Share</t>
  </si>
  <si>
    <t>fdblT5RTPShareOil</t>
  </si>
  <si>
    <t>RTP Crown Share (m3)</t>
  </si>
  <si>
    <t>*,</t>
  </si>
  <si>
    <t>* appears when the avg well-head price is missing. Message would read "Royalty payable will be calculated with prices in a future month or an amended BC09 for this month."  Otherwise blank</t>
  </si>
  <si>
    <t>IF fdblT5AvgWellHeadPriceOil = 0.0</t>
  </si>
  <si>
    <t>Price Fixed</t>
  </si>
  <si>
    <t>I appears when BC09 is received and applied to inventory from previous months. Message will read " Price is taken from a future month because no price was available for the facility for the producing month."  Otherwise blank</t>
  </si>
  <si>
    <t>fblnT5InventoriedOil</t>
  </si>
  <si>
    <t>Avg Well Price/m3</t>
  </si>
  <si>
    <t>The Average Net Value.</t>
  </si>
  <si>
    <t>Average Well-Head Price (/m3)</t>
  </si>
  <si>
    <t>Gross Oil Roy/Tax</t>
  </si>
  <si>
    <t>58530.89,</t>
  </si>
  <si>
    <t>Gross Royalty Amount before exemptions</t>
  </si>
  <si>
    <t>fdblT5GrossPayableOil</t>
  </si>
  <si>
    <t>Gross Royalty/Tax ($)</t>
  </si>
  <si>
    <t>Net Oil Roy/Tax</t>
  </si>
  <si>
    <t>10+0=10</t>
  </si>
  <si>
    <t>9(7).9(2)</t>
  </si>
  <si>
    <t>Net Royalty Amount</t>
  </si>
  <si>
    <t>fdblT5NetPayableOil</t>
  </si>
  <si>
    <t>Price sensitive royalty rate for marketable gas volume</t>
  </si>
  <si>
    <t>Weight of sulphur (tonne), SAF/OAF PROC volume</t>
  </si>
  <si>
    <t>Price of sulphur ($/tonne) (Valuations in Petrinex)</t>
  </si>
  <si>
    <t>Royalty amount (Sulphur weight x sulphur price x sulphur royalty rate)</t>
  </si>
  <si>
    <t>Volume of condensate (m3), SAF/OAF PROC volume</t>
  </si>
  <si>
    <t>Price of condensate ($/m3) (Valuations in Petrinex)</t>
  </si>
  <si>
    <t>Price sensitive condensate royalty rate</t>
  </si>
  <si>
    <t>Royalty amount (condensate volume x condensate price x condensate royalty rate)</t>
  </si>
  <si>
    <t>Total Oil Production volume</t>
  </si>
  <si>
    <t>RTP reporting %</t>
  </si>
  <si>
    <t>Price sensitive oil royalty rate</t>
  </si>
  <si>
    <t>Appears when the avg well-head price is missing. Otherwise blank</t>
  </si>
  <si>
    <t>Appears when production is reported and applied to inventory from previous months.  Otherwise blank</t>
  </si>
  <si>
    <t>Price of oil ($/m3) (Valuations in Petrinex)</t>
  </si>
  <si>
    <t>$ Value of marketable gas reported</t>
  </si>
  <si>
    <t>Total of By-Product Revenue amounts</t>
  </si>
  <si>
    <t>Royalty on oil before deductions</t>
  </si>
  <si>
    <t>Total of By-Product Royalty amounts before deductions</t>
  </si>
  <si>
    <t>$ Value of oil reported (Oil Val Data)</t>
  </si>
  <si>
    <t>Total Revenue ($ Value) of all products</t>
  </si>
  <si>
    <t>Gross Royalty amount before deductions</t>
  </si>
  <si>
    <t xml:space="preserve">Well Minimum Royalty for deep bank calculation purposes </t>
  </si>
  <si>
    <t xml:space="preserve">Deductions from deep bank </t>
  </si>
  <si>
    <t>Total Gross Royalty of all products</t>
  </si>
  <si>
    <t>Production Year</t>
  </si>
  <si>
    <t>YYYY,</t>
  </si>
  <si>
    <t>2027,</t>
  </si>
  <si>
    <t>The year of the GPA rates included in the file</t>
  </si>
  <si>
    <t>Total Capital &amp; Operating Cost Allowance for the applicable battery. Sum of all cost allowances received on reporting battery submissions from Petrinex.</t>
  </si>
  <si>
    <t>Custom Processing Charges for the applicable battery. Sum of all custom processing submissions from Petrinex.</t>
  </si>
  <si>
    <t>Total Costs (Capital &amp; Operating Cost Allow + Custom Processing Charges)</t>
  </si>
  <si>
    <t xml:space="preserve">Gas Equivalent Production Volume for the applicable battery. Annual volume. </t>
  </si>
  <si>
    <t>Well Licence</t>
  </si>
  <si>
    <t>568676.4,</t>
  </si>
  <si>
    <t>The month in which there were DCA changes</t>
  </si>
  <si>
    <t>Well Authorization number issued by BCER</t>
  </si>
  <si>
    <t>202701,</t>
  </si>
  <si>
    <t>20270323,</t>
  </si>
  <si>
    <t>20270610,</t>
  </si>
  <si>
    <t>202703,</t>
  </si>
  <si>
    <t>Year/Month in which gas or oil was produced</t>
  </si>
  <si>
    <r>
      <t>BT GPA Rate x BT Gas Equivalent Vol (e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 x BERR %</t>
    </r>
  </si>
  <si>
    <t>Marketable gas volume (GJ)</t>
  </si>
  <si>
    <t>Well Detail Invoice "Total Gas Equivalent Vol (e3m3)"</t>
  </si>
  <si>
    <t>Raw gas volume (e3m3)</t>
  </si>
  <si>
    <t>Marketable gas volume (e3m3)</t>
  </si>
  <si>
    <t>Raw gas volume reported (e3m3)</t>
  </si>
  <si>
    <t>Marketable gas volume reported (e3m3)</t>
  </si>
  <si>
    <t>Total production Gas Equivalent Vol (e3m3) of all products</t>
  </si>
  <si>
    <t>OGD-1234-5678,</t>
  </si>
  <si>
    <t>Price of Ethane mx ($/GJ) (Valuations in Petrinex)</t>
  </si>
  <si>
    <t>Price sensitive ethane mx royalty rate</t>
  </si>
  <si>
    <t>Royalty amount (Ethane mx volume x Ethane mx price x Ethane mx royalty rate)</t>
  </si>
  <si>
    <t>Volume of Ethane spec (GJ), SAF/OAF PROC volume</t>
  </si>
  <si>
    <t>Price of Ethane spec ($/GJ) (Valuations in Petrinex)</t>
  </si>
  <si>
    <t>Price sensitive ethane spec royalty rate</t>
  </si>
  <si>
    <t>Royalty amount (Ethane spec volume x Ethane spec price x Ethane spec royalty rate)</t>
  </si>
  <si>
    <t>Price of Propane mx ($/m3) (Valuations in Petrinex)</t>
  </si>
  <si>
    <t>Volume of Ethane mx (GJ), SAF/OAF PROC volume</t>
  </si>
  <si>
    <t>Volume of Propane mx (m3), SAF/OAF PROC volume</t>
  </si>
  <si>
    <t>Price sensitive propane mx royalty rate</t>
  </si>
  <si>
    <t>Royalty amount (Propane mx volume x Propane mx price x Propane mx royalty rate)</t>
  </si>
  <si>
    <t>Volume of Propane spec (m3), SAF/OAF PROC volume</t>
  </si>
  <si>
    <t>Price of Propane spec ($/m3) (Valuations in Petrinex)</t>
  </si>
  <si>
    <t>Price sensitive propane spec royalty rate</t>
  </si>
  <si>
    <t>Royalty amount (Propane spec volume x Propane spec price x Propane spec royalty rate)</t>
  </si>
  <si>
    <t>Volume of butane mx (m3), SAF/OAF PROC volume</t>
  </si>
  <si>
    <t>Price of butane mx ($/m3) (Valuations in Petrinex)</t>
  </si>
  <si>
    <t>Price sensitive butane mx royalty rate</t>
  </si>
  <si>
    <t>Royalty amount (Butane mx volume x Butane mx price x Butane mx royalty rate)</t>
  </si>
  <si>
    <t>Volume of butane spec (m3), SAF/OAF PROC volume</t>
  </si>
  <si>
    <t>Price of butane spec ($/m3) (Valuations in Petrinex)</t>
  </si>
  <si>
    <t>Price sensitive butane spec royalty rate</t>
  </si>
  <si>
    <t>Royalty amount (Butane spec volume x Butane spec price x Butane spec royalty rate)</t>
  </si>
  <si>
    <t>Volume of pentane mx (m3), SAF/OAF PROC volume</t>
  </si>
  <si>
    <t>Price of pentane mx ($/m3) (Valuations in Petrinex)</t>
  </si>
  <si>
    <t>Price sensitive pentane mx royalty rate</t>
  </si>
  <si>
    <t>Royalty amount (pentane mx volume x pentane mx price x pentane mx royalty rate)</t>
  </si>
  <si>
    <t>Volume of pentane spec (m3), SAF/OAF PROC volume</t>
  </si>
  <si>
    <t>Price of pentane spec ($/m3) (Valuations in Petrinex)</t>
  </si>
  <si>
    <t>Price sensitive pentane spec royalty rate</t>
  </si>
  <si>
    <t>Royalty amount (pentane spec volume x pentane spec price x pentane spec royalty rate)</t>
  </si>
  <si>
    <t>$ Value of ethane mx reported (Valuations in Petrinex)</t>
  </si>
  <si>
    <t>$ Value of ethane spec reported (Valuations in Petrinex)</t>
  </si>
  <si>
    <t>$ Value of propane mx reported (Valuations in Petrinex)</t>
  </si>
  <si>
    <t>$ Value of propane spec reported (Valuations in Petrinex)</t>
  </si>
  <si>
    <t>$ Value of butane mx reported (Valuations in Petrinex)</t>
  </si>
  <si>
    <t>$ Value of butane spec reported (Valuations in Petrinex)</t>
  </si>
  <si>
    <t>$ Value of sulphur reported (Valuations in Petrinex)</t>
  </si>
  <si>
    <t>$ Value of pentane mx reported (Valuations in Petrinex)</t>
  </si>
  <si>
    <t>$ Value of pentane spec reported (Valuations in Petrinex)</t>
  </si>
  <si>
    <t>$ Value of condensate reported (Valuations in Petrinex)</t>
  </si>
  <si>
    <t>$ Value of ethane reported
Pre Petrinex (BC08 Calculated value)
Post Petrinex (Valuations in Petrinex)</t>
  </si>
  <si>
    <t>$ Value of Propane reported
Pre Petrinex (BC08 Calculated value)
Post Petrinex (Valuations in Petrinex)</t>
  </si>
  <si>
    <t>$ Value of Butane as reported
Pre Petrinex (BC08 Calculated value)
Post Petrinex (Valuations in Petrinex)</t>
  </si>
  <si>
    <t>$ Value of Pentanes reported
Pre Petrinex (BC08 Calculated value)
Post Petrinex (Valuations in Petrinex)</t>
  </si>
  <si>
    <t>$ Value of Condensate reported
Pre &amp; Post Petrinex (Valuations in Petrinex)</t>
  </si>
  <si>
    <t>$ Value of Sulphur reported
Pre Petrinex (BC08 Calculated value)
Post Petrinex (Valuations in Petrinex)</t>
  </si>
  <si>
    <t>Current,</t>
  </si>
  <si>
    <t>Invoice Mapping (Technical)</t>
  </si>
  <si>
    <t>fstrBAID</t>
  </si>
  <si>
    <t>fstrInvoiceNumber</t>
  </si>
  <si>
    <t>fstrProvince</t>
  </si>
  <si>
    <t>fdtmProductionMonth</t>
  </si>
  <si>
    <t>fdtmInvoiceDate</t>
  </si>
  <si>
    <t>fblnDeleted</t>
  </si>
  <si>
    <t>fstrRevision</t>
  </si>
  <si>
    <t>fblnAmendment</t>
  </si>
  <si>
    <t>fstrBatteryID</t>
  </si>
  <si>
    <t>fcurBTRevenue</t>
  </si>
  <si>
    <t>fstrPlantID</t>
  </si>
  <si>
    <t>fstrStreamID</t>
  </si>
  <si>
    <t>fstrTractNumber</t>
  </si>
  <si>
    <t>fdblTractFactorPercent</t>
  </si>
  <si>
    <t>fstrWellLicenseNumber</t>
  </si>
  <si>
    <t>fstrMineralOwnership</t>
  </si>
  <si>
    <t>fstrWellType</t>
  </si>
  <si>
    <t>fdblProdGasVolume</t>
  </si>
  <si>
    <t>fdblMktGasVolume</t>
  </si>
  <si>
    <t>fdblMarketableGasVolumeGJ</t>
  </si>
  <si>
    <t>fdblNetNaturalGasPrice</t>
  </si>
  <si>
    <t>fdblNaturalGasRoyaltyRate</t>
  </si>
  <si>
    <t>fdblEthMxVolume</t>
  </si>
  <si>
    <t>fdblEthMxVolumeGJ</t>
  </si>
  <si>
    <t>fdblEthMxPrice</t>
  </si>
  <si>
    <t>fcurEthMxRevenue</t>
  </si>
  <si>
    <t>fcurBTWellRoy</t>
  </si>
  <si>
    <t>fdblBTGasEquivalentVol</t>
  </si>
  <si>
    <t>fdblBTGPARate</t>
  </si>
  <si>
    <t>fcurBTGPADeduction</t>
  </si>
  <si>
    <t>fcurBTMinimumRoyalty</t>
  </si>
  <si>
    <t>fcurBTNetRoyalty</t>
  </si>
  <si>
    <t>flngProductionYear</t>
  </si>
  <si>
    <t>fstrEstimatedOrActual</t>
  </si>
  <si>
    <t>fcurCapAndOpCostAllow</t>
  </si>
  <si>
    <t>fcurCustProcessCharges</t>
  </si>
  <si>
    <t>fcurTotalCosts</t>
  </si>
  <si>
    <t>fdblGasEquivProdVolume</t>
  </si>
  <si>
    <t>fdblGPARate</t>
  </si>
  <si>
    <t>fstrWellLicense</t>
  </si>
  <si>
    <t>fstrEvent</t>
  </si>
  <si>
    <t>fdtmIPAC</t>
  </si>
  <si>
    <t>fdtmSuppSubDate</t>
  </si>
  <si>
    <t>fcurOpeningBalance</t>
  </si>
  <si>
    <t>fcurTransfersIn</t>
  </si>
  <si>
    <t>fcurTransfersOut</t>
  </si>
  <si>
    <t>fcurDeductions</t>
  </si>
  <si>
    <t>fcurClosingBalance</t>
  </si>
  <si>
    <t>Eth Litemx Vol (GJ)</t>
  </si>
  <si>
    <t>Eth Litemx Price ($/GJ)</t>
  </si>
  <si>
    <t>Eth Litemx Revenue</t>
  </si>
  <si>
    <t>Eth Litemx Roy Rate</t>
  </si>
  <si>
    <t>Eth Litemx Roy Amt</t>
  </si>
  <si>
    <t>Volume of Ethane Litemx (GJ), SAF/OAF PROC volume</t>
  </si>
  <si>
    <t>Price of Ethane Litemx ($/GJ) (Valuations in Petrinex)</t>
  </si>
  <si>
    <t>Price sensitive ethane litemx royalty rate</t>
  </si>
  <si>
    <t>$ Value of ethane litemx reported (Valuations in Petrinex)</t>
  </si>
  <si>
    <t>Royalty amount (Ethane Litemx volume x Ethane Litemx price x Ethane Litemx royalty rate)</t>
  </si>
  <si>
    <t>Eth Mx Vol (m3)</t>
  </si>
  <si>
    <t>Volume of Ethane mx (m3), SAF/OAF PROC volume</t>
  </si>
  <si>
    <t>Eth Spec Vol (m3)</t>
  </si>
  <si>
    <t>Volume of Ethane spec (m3), SAF/OAF PROC volume</t>
  </si>
  <si>
    <t>Eth Litemx Vol (m3)</t>
  </si>
  <si>
    <t>Volume of Ethane Litemx (m3), SAF/OAF PROC volume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</si>
</sst>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0;\(###0\)"/>
    <numFmt numFmtId="165" formatCode="yyyy/mm"/>
    <numFmt numFmtId="166" formatCode="0.0"/>
    <numFmt numFmtId="167" formatCode="#,##0;\(#,##0\)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 Unicode MS"/>
      <family val="2"/>
    </font>
    <font>
      <sz val="14"/>
      <color theme="1"/>
      <name val="Cambria"/>
      <family val="1"/>
      <scheme val="maj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1"/>
      <name val="Calibri"/>
      <family val="2"/>
    </font>
    <font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0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9" fontId="22" fillId="0" borderId="0">
      <alignment horizontal="left"/>
    </xf>
    <xf numFmtId="49" fontId="22" fillId="0" borderId="0">
      <alignment horizontal="left"/>
    </xf>
    <xf numFmtId="49" fontId="23" fillId="0" borderId="0">
      <alignment horizontal="left"/>
    </xf>
    <xf numFmtId="164" fontId="23" fillId="0" borderId="0">
      <alignment horizontal="right"/>
    </xf>
    <xf numFmtId="0" fontId="28" fillId="0" borderId="0"/>
    <xf numFmtId="49" fontId="23" fillId="0" borderId="0">
      <alignment horizontal="left"/>
    </xf>
    <xf numFmtId="49" fontId="23" fillId="0" borderId="0">
      <alignment horizontal="left"/>
    </xf>
    <xf numFmtId="167" fontId="23" fillId="0" borderId="0">
      <alignment horizontal="right"/>
    </xf>
    <xf numFmtId="49" fontId="23" fillId="0" borderId="0">
      <alignment horizontal="center"/>
    </xf>
    <xf numFmtId="49" fontId="23" fillId="0" borderId="0">
      <alignment horizontal="center"/>
    </xf>
    <xf numFmtId="49" fontId="23" fillId="0" borderId="0">
      <alignment horizontal="left" wrapText="1"/>
    </xf>
    <xf numFmtId="49" fontId="23" fillId="0" borderId="0">
      <alignment horizontal="left"/>
    </xf>
    <xf numFmtId="49" fontId="23" fillId="0" borderId="0">
      <alignment horizontal="left"/>
    </xf>
    <xf numFmtId="167" fontId="23" fillId="0" borderId="0">
      <alignment horizontal="left"/>
    </xf>
    <xf numFmtId="49" fontId="23" fillId="0" borderId="0">
      <alignment horizontal="left"/>
    </xf>
    <xf numFmtId="49" fontId="23" fillId="0" borderId="0">
      <alignment horizontal="left"/>
    </xf>
    <xf numFmtId="49" fontId="23" fillId="0" borderId="0">
      <alignment horizontal="left"/>
    </xf>
    <xf numFmtId="49" fontId="23" fillId="0" borderId="0">
      <alignment horizontal="left" wrapText="1"/>
    </xf>
  </cellStyleXfs>
  <cellXfs count="37">
    <xf numFmtId="0" fontId="0" fillId="0" borderId="0" xfId="0"/>
    <xf numFmtId="0" fontId="0" fillId="0" borderId="0" xfId="0" applyAlignment="1">
      <alignment wrapText="1"/>
    </xf>
    <xf numFmtId="0" fontId="19" fillId="0" borderId="0" xfId="0" applyFont="1" applyAlignment="1">
      <alignment wrapText="1"/>
    </xf>
    <xf numFmtId="0" fontId="19" fillId="0" borderId="0" xfId="0" applyFont="1"/>
    <xf numFmtId="0" fontId="0" fillId="0" borderId="0" xfId="0" applyAlignment="1">
      <alignment horizontal="center"/>
    </xf>
    <xf numFmtId="0" fontId="20" fillId="0" borderId="0" xfId="0" applyFont="1" applyAlignment="1">
      <alignment vertical="center"/>
    </xf>
    <xf numFmtId="0" fontId="20" fillId="0" borderId="0" xfId="0" applyFont="1" applyAlignment="1">
      <alignment vertical="center" wrapText="1"/>
    </xf>
    <xf numFmtId="0" fontId="18" fillId="0" borderId="0" xfId="0" applyFont="1" applyAlignment="1">
      <alignment vertical="center"/>
    </xf>
    <xf numFmtId="49" fontId="0" fillId="0" borderId="0" xfId="0" applyNumberFormat="1"/>
    <xf numFmtId="0" fontId="0" fillId="0" borderId="0" xfId="0" applyAlignment="1">
      <alignment horizontal="center" wrapText="1"/>
    </xf>
    <xf numFmtId="0" fontId="0" fillId="0" borderId="0" xfId="0" applyAlignment="1">
      <alignment vertical="center" wrapText="1"/>
    </xf>
    <xf numFmtId="0" fontId="0" fillId="0" borderId="0" xfId="0" quotePrefix="1"/>
    <xf numFmtId="0" fontId="21" fillId="0" borderId="0" xfId="0" applyFont="1"/>
    <xf numFmtId="0" fontId="0" fillId="0" borderId="0" xfId="0" applyAlignment="1">
      <alignment horizontal="left" wrapText="1"/>
    </xf>
    <xf numFmtId="0" fontId="16" fillId="0" borderId="0" xfId="0" applyFont="1" applyAlignment="1">
      <alignment wrapText="1"/>
    </xf>
    <xf numFmtId="0" fontId="0" fillId="0" borderId="10" xfId="0" applyBorder="1"/>
    <xf numFmtId="0" fontId="0" fillId="0" borderId="10" xfId="0" applyBorder="1" applyAlignment="1">
      <alignment wrapText="1"/>
    </xf>
    <xf numFmtId="0" fontId="0" fillId="0" borderId="0" xfId="0" applyAlignment="1">
      <alignment horizontal="left"/>
    </xf>
    <xf numFmtId="0" fontId="16" fillId="0" borderId="0" xfId="0" applyFont="1"/>
    <xf numFmtId="0" fontId="0" fillId="0" borderId="0" xfId="0" quotePrefix="1" applyAlignment="1">
      <alignment wrapText="1"/>
    </xf>
    <xf numFmtId="0" fontId="20" fillId="0" borderId="11" xfId="0" applyFont="1" applyBorder="1" applyAlignment="1">
      <alignment horizontal="left"/>
    </xf>
    <xf numFmtId="0" fontId="0" fillId="33" borderId="0" xfId="0" applyFill="1"/>
    <xf numFmtId="0" fontId="0" fillId="33" borderId="0" xfId="0" applyFill="1" applyAlignment="1">
      <alignment wrapText="1"/>
    </xf>
    <xf numFmtId="49" fontId="21" fillId="0" borderId="0" xfId="43" applyFont="1">
      <alignment horizontal="left"/>
    </xf>
    <xf numFmtId="0" fontId="25" fillId="0" borderId="0" xfId="0" applyFont="1" applyAlignment="1">
      <alignment wrapText="1"/>
    </xf>
    <xf numFmtId="164" fontId="21" fillId="0" borderId="0" xfId="45" applyFont="1" applyAlignment="1">
      <alignment horizontal="left"/>
    </xf>
    <xf numFmtId="0" fontId="0" fillId="0" borderId="0" xfId="0" quotePrefix="1" applyAlignment="1">
      <alignment horizontal="left"/>
    </xf>
    <xf numFmtId="164" fontId="21" fillId="0" borderId="0" xfId="45" applyFont="1">
      <alignment horizontal="right"/>
    </xf>
    <xf numFmtId="164" fontId="24" fillId="0" borderId="0" xfId="45" applyFont="1" applyAlignment="1">
      <alignment horizontal="left"/>
    </xf>
    <xf numFmtId="0" fontId="1" fillId="0" borderId="0" xfId="0" applyFont="1"/>
    <xf numFmtId="165" fontId="0" fillId="0" borderId="0" xfId="0" applyNumberFormat="1"/>
    <xf numFmtId="166" fontId="0" fillId="0" borderId="0" xfId="0" applyNumberFormat="1" applyAlignment="1">
      <alignment horizontal="left"/>
    </xf>
    <xf numFmtId="49" fontId="22" fillId="0" borderId="12" xfId="0" applyNumberFormat="1" applyFont="1" applyBorder="1" applyAlignment="1">
      <alignment horizontal="left"/>
    </xf>
    <xf numFmtId="49" fontId="22" fillId="0" borderId="0" xfId="42">
      <alignment horizontal="left"/>
    </xf>
    <xf numFmtId="49" fontId="22" fillId="0" borderId="0" xfId="0" applyNumberFormat="1" applyFont="1" applyAlignment="1">
      <alignment horizontal="left"/>
    </xf>
    <xf numFmtId="49" fontId="23" fillId="0" borderId="12" xfId="47" applyBorder="1">
      <alignment horizontal="left"/>
    </xf>
    <xf numFmtId="0" fontId="0" fillId="0" borderId="0" xfId="0" applyAlignment="1">
      <alignment vertical="center" wrapText="1"/>
    </xf>
  </cellXfs>
  <cellStyles count="60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6" xr:uid="{4D32BD71-CACA-4E4E-9E70-1ED49EB25DCA}"/>
    <cellStyle name="Note" xfId="15" builtinId="10" customBuiltin="1"/>
    <cellStyle name="Output" xfId="10" builtinId="21" customBuiltin="1"/>
    <cellStyle name="S100" xfId="42" xr:uid="{7BB166D8-0D11-477F-9A90-51BFB92FAA22}"/>
    <cellStyle name="S100 2" xfId="47" xr:uid="{A6830954-FFCE-4FE8-9F27-8D04C7EC6456}"/>
    <cellStyle name="S101" xfId="48" xr:uid="{72C01152-9AD4-4A10-80A7-E8AC9A68C653}"/>
    <cellStyle name="S102" xfId="49" xr:uid="{70290E26-6EDC-478C-8F38-6296C0378BBD}"/>
    <cellStyle name="S103" xfId="43" xr:uid="{03872D1A-E109-4E20-B843-3AC1B136D1B4}"/>
    <cellStyle name="S103 2" xfId="50" xr:uid="{D2127CF8-13B7-4F1E-9F56-5D455A32A3E2}"/>
    <cellStyle name="S104" xfId="44" xr:uid="{A5ED6488-5AD6-412E-9877-5BEC886496B5}"/>
    <cellStyle name="S105" xfId="45" xr:uid="{4C563250-2CAA-4363-870B-FEC993ABBD4B}"/>
    <cellStyle name="S105 2" xfId="51" xr:uid="{B39271DD-D617-4CB9-B71A-071937835263}"/>
    <cellStyle name="S106" xfId="52" xr:uid="{717837B0-5CCB-459C-BA4D-D8F395DB18AB}"/>
    <cellStyle name="S107" xfId="53" xr:uid="{32295950-2A6C-42BC-A215-B459C6D4676A}"/>
    <cellStyle name="S108" xfId="54" xr:uid="{F1264D11-31DB-4621-9F52-34FFAC45DBB2}"/>
    <cellStyle name="S109" xfId="55" xr:uid="{252481A9-190F-4377-90BB-0D77B74CA8A7}"/>
    <cellStyle name="S110" xfId="56" xr:uid="{23DB2E9D-4073-4A57-80CF-F228D113EDAC}"/>
    <cellStyle name="S111" xfId="57" xr:uid="{F68B8E49-8DE5-4B67-A953-4AE903194392}"/>
    <cellStyle name="S112" xfId="58" xr:uid="{9AE57E43-1774-470B-93A6-6BDD508D7FBA}"/>
    <cellStyle name="S113" xfId="59" xr:uid="{7D1D8B85-EE0E-4437-893A-D0756FA6F62C}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/>
  </sheetPr>
  <dimension ref="A1:I55"/>
  <sheetViews>
    <sheetView tabSelected="1" zoomScaleNormal="100" workbookViewId="0"/>
  </sheetViews>
  <sheetFormatPr defaultColWidth="9.109375" defaultRowHeight="14.4"/>
  <cols>
    <col min="1" max="1" width="30.6640625" customWidth="1"/>
    <col min="2" max="2" width="44" bestFit="1" customWidth="1"/>
    <col min="3" max="3" width="9" bestFit="1" customWidth="1"/>
    <col min="4" max="4" width="11.44140625" bestFit="1" customWidth="1"/>
    <col min="5" max="5" width="17.6640625" customWidth="1"/>
    <col min="6" max="6" width="18.6640625" customWidth="1"/>
    <col min="7" max="7" width="84.44140625" customWidth="1"/>
    <col min="8" max="8" width="41.6640625" customWidth="1"/>
    <col min="9" max="9" width="24" style="1" bestFit="1" customWidth="1"/>
    <col min="10" max="10" width="10.88671875" customWidth="1"/>
  </cols>
  <sheetData>
    <row r="1" spans="1:9" ht="17.39999999999999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/>
      <c r="I1" s="2"/>
    </row>
    <row r="2" spans="1:9" ht="17.399999999999999">
      <c r="A2" t="str">
        <f ca="1">INDIRECT("LetterRainbow!A"&amp;ROW())</f>
        <v>A</v>
      </c>
      <c r="B2" t="s">
        <v>181</v>
      </c>
      <c r="C2" s="1">
        <v>1</v>
      </c>
      <c r="D2" s="1" t="s">
        <v>142</v>
      </c>
      <c r="E2" s="1" t="s">
        <v>413</v>
      </c>
      <c r="F2" s="1" t="s">
        <v>479</v>
      </c>
      <c r="G2" s="1" t="s">
        <v>477</v>
      </c>
      <c r="H2" s="2"/>
      <c r="I2"/>
    </row>
    <row r="3" spans="1:9" ht="17.399999999999999">
      <c r="A3" t="str">
        <f t="shared" ref="A3:A10" ca="1" si="0">INDIRECT("LetterRainbow!A"&amp;ROW())</f>
        <v>B</v>
      </c>
      <c r="B3" s="1" t="s">
        <v>90</v>
      </c>
      <c r="C3" s="1">
        <f>C2+SUBSTITUTE(RIGHT(D2,2), "=","")</f>
        <v>13</v>
      </c>
      <c r="D3" t="s">
        <v>130</v>
      </c>
      <c r="E3" t="s">
        <v>126</v>
      </c>
      <c r="F3" t="s">
        <v>112</v>
      </c>
      <c r="G3" t="s">
        <v>241</v>
      </c>
      <c r="H3" s="2"/>
      <c r="I3"/>
    </row>
    <row r="4" spans="1:9" ht="17.399999999999999">
      <c r="A4" t="str">
        <f t="shared" ca="1" si="0"/>
        <v>C</v>
      </c>
      <c r="B4" s="1" t="s">
        <v>820</v>
      </c>
      <c r="C4" s="1">
        <f t="shared" ref="C4:C10" si="1">C3+SUBSTITUTE(RIGHT(D3,2), "=","")</f>
        <v>22</v>
      </c>
      <c r="D4" s="1" t="s">
        <v>137</v>
      </c>
      <c r="E4" s="1" t="s">
        <v>114</v>
      </c>
      <c r="F4" s="1" t="s">
        <v>98</v>
      </c>
      <c r="G4" s="1" t="s">
        <v>517</v>
      </c>
      <c r="H4" s="2"/>
      <c r="I4"/>
    </row>
    <row r="5" spans="1:9" ht="17.399999999999999">
      <c r="A5" t="str">
        <f t="shared" ca="1" si="0"/>
        <v>D</v>
      </c>
      <c r="B5" t="s">
        <v>511</v>
      </c>
      <c r="C5" s="1">
        <f t="shared" si="1"/>
        <v>29</v>
      </c>
      <c r="D5" s="1" t="s">
        <v>525</v>
      </c>
      <c r="E5" s="1" t="s">
        <v>526</v>
      </c>
      <c r="F5" s="1" t="s">
        <v>522</v>
      </c>
      <c r="G5" s="1" t="s">
        <v>518</v>
      </c>
      <c r="H5" s="2"/>
      <c r="I5"/>
    </row>
    <row r="6" spans="1:9" ht="17.399999999999999">
      <c r="A6" t="str">
        <f t="shared" ca="1" si="0"/>
        <v>E</v>
      </c>
      <c r="B6" s="1" t="s">
        <v>153</v>
      </c>
      <c r="C6" s="1">
        <f t="shared" si="1"/>
        <v>85</v>
      </c>
      <c r="D6" s="1" t="s">
        <v>185</v>
      </c>
      <c r="E6" s="1" t="s">
        <v>527</v>
      </c>
      <c r="F6" s="1" t="s">
        <v>184</v>
      </c>
      <c r="G6" s="1" t="s">
        <v>139</v>
      </c>
      <c r="H6" s="2"/>
      <c r="I6"/>
    </row>
    <row r="7" spans="1:9" ht="17.399999999999999">
      <c r="A7" t="str">
        <f t="shared" ca="1" si="0"/>
        <v>F</v>
      </c>
      <c r="B7" s="1" t="s">
        <v>512</v>
      </c>
      <c r="C7" s="1">
        <f t="shared" si="1"/>
        <v>91</v>
      </c>
      <c r="D7" t="s">
        <v>136</v>
      </c>
      <c r="E7" t="s">
        <v>524</v>
      </c>
      <c r="F7" s="1" t="s">
        <v>523</v>
      </c>
      <c r="G7" t="s">
        <v>519</v>
      </c>
      <c r="H7" s="2"/>
      <c r="I7"/>
    </row>
    <row r="8" spans="1:9" ht="17.399999999999999">
      <c r="A8" t="str">
        <f t="shared" ca="1" si="0"/>
        <v>G</v>
      </c>
      <c r="B8" s="1" t="s">
        <v>515</v>
      </c>
      <c r="C8" s="1">
        <f t="shared" si="1"/>
        <v>105</v>
      </c>
      <c r="D8" s="1" t="s">
        <v>130</v>
      </c>
      <c r="E8" s="1" t="s">
        <v>126</v>
      </c>
      <c r="F8" s="1" t="s">
        <v>521</v>
      </c>
      <c r="G8" s="1" t="s">
        <v>516</v>
      </c>
      <c r="H8" s="2"/>
      <c r="I8"/>
    </row>
    <row r="9" spans="1:9" ht="17.399999999999999">
      <c r="A9" t="str">
        <f t="shared" ca="1" si="0"/>
        <v>H</v>
      </c>
      <c r="B9" s="1" t="s">
        <v>513</v>
      </c>
      <c r="C9" s="1">
        <f t="shared" si="1"/>
        <v>114</v>
      </c>
      <c r="D9" s="1" t="s">
        <v>525</v>
      </c>
      <c r="E9" s="1" t="s">
        <v>526</v>
      </c>
      <c r="F9" s="1" t="s">
        <v>1540</v>
      </c>
      <c r="G9" t="s">
        <v>520</v>
      </c>
      <c r="H9" s="2"/>
      <c r="I9"/>
    </row>
    <row r="10" spans="1:9" s="1" customFormat="1" ht="17.399999999999999">
      <c r="A10" t="str">
        <f t="shared" ca="1" si="0"/>
        <v>I</v>
      </c>
      <c r="B10" s="1" t="s">
        <v>514</v>
      </c>
      <c r="C10" s="1">
        <f t="shared" si="1"/>
        <v>170</v>
      </c>
      <c r="D10" s="1" t="s">
        <v>902</v>
      </c>
      <c r="E10" s="1" t="s">
        <v>903</v>
      </c>
      <c r="F10" s="1" t="s">
        <v>912</v>
      </c>
      <c r="G10" s="1" t="s">
        <v>528</v>
      </c>
      <c r="H10" s="2"/>
      <c r="I10"/>
    </row>
    <row r="11" spans="1:9" ht="17.399999999999999">
      <c r="A11" s="16"/>
      <c r="B11" s="16"/>
      <c r="C11" s="16"/>
      <c r="D11" s="16"/>
      <c r="E11" s="16"/>
      <c r="F11" s="16"/>
      <c r="G11" s="16"/>
      <c r="H11" s="2"/>
      <c r="I11"/>
    </row>
    <row r="12" spans="1:9" ht="28.8">
      <c r="A12" s="14" t="s">
        <v>800</v>
      </c>
      <c r="B12" t="s">
        <v>1113</v>
      </c>
      <c r="D12" s="1"/>
      <c r="E12" s="1"/>
      <c r="F12" s="1"/>
      <c r="G12" s="1"/>
      <c r="H12" s="2"/>
      <c r="I12"/>
    </row>
    <row r="13" spans="1:9" ht="17.399999999999999">
      <c r="A13" s="1"/>
      <c r="B13" t="s">
        <v>816</v>
      </c>
      <c r="D13" s="1"/>
      <c r="E13" s="1"/>
      <c r="F13" s="1"/>
      <c r="G13" s="1"/>
      <c r="H13" s="2"/>
      <c r="I13"/>
    </row>
    <row r="14" spans="1:9" ht="17.399999999999999">
      <c r="A14" s="1"/>
      <c r="B14" t="s">
        <v>1114</v>
      </c>
      <c r="D14" s="1"/>
      <c r="E14" s="1"/>
      <c r="F14" s="1"/>
      <c r="G14" s="1"/>
      <c r="H14" s="2"/>
      <c r="I14"/>
    </row>
    <row r="15" spans="1:9" s="1" customFormat="1" ht="17.399999999999999">
      <c r="B15" t="s">
        <v>817</v>
      </c>
      <c r="H15" s="2"/>
      <c r="I15"/>
    </row>
    <row r="16" spans="1:9" ht="17.399999999999999">
      <c r="A16" s="1"/>
      <c r="B16" s="21" t="s">
        <v>818</v>
      </c>
      <c r="C16" s="21" t="s">
        <v>1052</v>
      </c>
      <c r="D16" s="22"/>
      <c r="E16" s="22"/>
      <c r="F16" s="22"/>
      <c r="G16" s="22"/>
      <c r="H16" s="2"/>
      <c r="I16"/>
    </row>
    <row r="17" spans="1:9" ht="17.399999999999999">
      <c r="A17" s="1"/>
      <c r="B17" t="s">
        <v>802</v>
      </c>
      <c r="D17" s="1"/>
      <c r="E17" s="1"/>
      <c r="F17" s="1"/>
      <c r="G17" s="1"/>
      <c r="H17" s="2"/>
      <c r="I17"/>
    </row>
    <row r="18" spans="1:9" ht="17.399999999999999">
      <c r="A18" s="1"/>
      <c r="B18" t="s">
        <v>803</v>
      </c>
      <c r="D18" s="1"/>
      <c r="E18" s="1"/>
      <c r="F18" s="1"/>
      <c r="G18" s="1"/>
      <c r="H18" s="2"/>
      <c r="I18"/>
    </row>
    <row r="19" spans="1:9" ht="17.399999999999999">
      <c r="A19" s="1"/>
      <c r="B19" t="s">
        <v>1051</v>
      </c>
      <c r="D19" s="1"/>
      <c r="E19" s="1"/>
      <c r="F19" s="1"/>
      <c r="G19" s="1"/>
      <c r="H19" s="2"/>
      <c r="I19"/>
    </row>
    <row r="20" spans="1:9" ht="17.399999999999999">
      <c r="A20" s="1"/>
      <c r="B20" t="s">
        <v>1368</v>
      </c>
      <c r="D20" s="1"/>
      <c r="E20" s="1"/>
      <c r="F20" s="1"/>
      <c r="G20" s="1"/>
      <c r="H20" s="2"/>
      <c r="I20"/>
    </row>
    <row r="21" spans="1:9" ht="17.399999999999999">
      <c r="A21" s="1"/>
      <c r="B21" t="s">
        <v>1369</v>
      </c>
      <c r="D21" s="1"/>
      <c r="E21" s="1"/>
      <c r="F21" s="1"/>
      <c r="G21" s="1"/>
      <c r="H21" s="2"/>
      <c r="I21"/>
    </row>
    <row r="22" spans="1:9" ht="17.399999999999999">
      <c r="A22" s="1"/>
      <c r="B22" t="s">
        <v>1370</v>
      </c>
      <c r="D22" s="1"/>
      <c r="E22" s="1"/>
      <c r="F22" s="1"/>
      <c r="G22" s="1"/>
      <c r="H22" s="2"/>
      <c r="I22"/>
    </row>
    <row r="23" spans="1:9" ht="17.399999999999999">
      <c r="A23" s="1"/>
      <c r="B23" t="s">
        <v>1371</v>
      </c>
      <c r="D23" s="1"/>
      <c r="E23" s="1"/>
      <c r="F23" s="1"/>
      <c r="G23" s="1"/>
      <c r="H23" s="2"/>
      <c r="I23"/>
    </row>
    <row r="24" spans="1:9">
      <c r="B24" t="s">
        <v>811</v>
      </c>
    </row>
    <row r="25" spans="1:9">
      <c r="B25" t="s">
        <v>810</v>
      </c>
    </row>
    <row r="26" spans="1:9">
      <c r="B26" t="s">
        <v>812</v>
      </c>
    </row>
    <row r="27" spans="1:9">
      <c r="B27" t="s">
        <v>813</v>
      </c>
    </row>
    <row r="28" spans="1:9">
      <c r="B28" s="8" t="s">
        <v>814</v>
      </c>
    </row>
    <row r="29" spans="1:9">
      <c r="B29" t="s">
        <v>1012</v>
      </c>
    </row>
    <row r="30" spans="1:9">
      <c r="B30" s="8" t="s">
        <v>1013</v>
      </c>
    </row>
    <row r="31" spans="1:9">
      <c r="B31" s="8" t="s">
        <v>815</v>
      </c>
    </row>
    <row r="32" spans="1:9">
      <c r="B32" s="8" t="s">
        <v>919</v>
      </c>
    </row>
    <row r="33" spans="2:2">
      <c r="B33" s="8" t="s">
        <v>1014</v>
      </c>
    </row>
    <row r="34" spans="2:2">
      <c r="B34" s="8" t="s">
        <v>1015</v>
      </c>
    </row>
    <row r="35" spans="2:2">
      <c r="B35" s="8" t="s">
        <v>920</v>
      </c>
    </row>
    <row r="36" spans="2:2">
      <c r="B36" s="8" t="s">
        <v>921</v>
      </c>
    </row>
    <row r="37" spans="2:2">
      <c r="B37" s="8" t="s">
        <v>1016</v>
      </c>
    </row>
    <row r="38" spans="2:2">
      <c r="B38" s="8" t="s">
        <v>1017</v>
      </c>
    </row>
    <row r="39" spans="2:2">
      <c r="B39" s="8" t="s">
        <v>922</v>
      </c>
    </row>
    <row r="40" spans="2:2">
      <c r="B40" s="8" t="s">
        <v>923</v>
      </c>
    </row>
    <row r="41" spans="2:2">
      <c r="B41" s="8" t="s">
        <v>1018</v>
      </c>
    </row>
    <row r="42" spans="2:2">
      <c r="B42" s="8" t="s">
        <v>1019</v>
      </c>
    </row>
    <row r="43" spans="2:2">
      <c r="B43" s="8" t="s">
        <v>924</v>
      </c>
    </row>
    <row r="44" spans="2:2">
      <c r="B44" s="8" t="s">
        <v>1076</v>
      </c>
    </row>
    <row r="45" spans="2:2">
      <c r="B45" s="8" t="s">
        <v>1077</v>
      </c>
    </row>
    <row r="46" spans="2:2">
      <c r="B46" s="8" t="s">
        <v>1078</v>
      </c>
    </row>
    <row r="47" spans="2:2">
      <c r="B47" s="8" t="s">
        <v>1079</v>
      </c>
    </row>
    <row r="48" spans="2:2">
      <c r="B48" s="8" t="s">
        <v>1020</v>
      </c>
    </row>
    <row r="49" spans="2:2">
      <c r="B49" s="8" t="s">
        <v>1021</v>
      </c>
    </row>
    <row r="50" spans="2:2">
      <c r="B50" s="8" t="s">
        <v>1022</v>
      </c>
    </row>
    <row r="51" spans="2:2">
      <c r="B51" s="8" t="s">
        <v>1023</v>
      </c>
    </row>
    <row r="52" spans="2:2">
      <c r="B52" s="8" t="s">
        <v>1024</v>
      </c>
    </row>
    <row r="53" spans="2:2">
      <c r="B53" s="8" t="s">
        <v>1025</v>
      </c>
    </row>
    <row r="54" spans="2:2">
      <c r="B54" s="8" t="s">
        <v>1026</v>
      </c>
    </row>
    <row r="55" spans="2:2">
      <c r="B55" s="8" t="s">
        <v>1027</v>
      </c>
    </row>
  </sheetData>
  <autoFilter ref="A1:G29" xr:uid="{00000000-0009-0000-0000-000000000000}"/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73"/>
  <sheetViews>
    <sheetView workbookViewId="0"/>
  </sheetViews>
  <sheetFormatPr defaultColWidth="9.109375" defaultRowHeight="14.4"/>
  <cols>
    <col min="1" max="1" width="9.33203125" bestFit="1" customWidth="1"/>
    <col min="2" max="2" width="40.6640625" bestFit="1" customWidth="1"/>
    <col min="3" max="3" width="9" bestFit="1" customWidth="1"/>
    <col min="4" max="4" width="11.44140625" bestFit="1" customWidth="1"/>
    <col min="5" max="5" width="12" bestFit="1" customWidth="1"/>
    <col min="6" max="6" width="14.5546875" bestFit="1" customWidth="1"/>
    <col min="7" max="7" width="75.109375" customWidth="1"/>
    <col min="8" max="8" width="0" hidden="1" customWidth="1"/>
    <col min="9" max="9" width="12.44140625" hidden="1" customWidth="1"/>
    <col min="10" max="10" width="36.33203125" style="1" hidden="1" customWidth="1"/>
  </cols>
  <sheetData>
    <row r="1" spans="1:10" ht="43.2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I1" s="2" t="s">
        <v>720</v>
      </c>
      <c r="J1" s="2" t="s">
        <v>529</v>
      </c>
    </row>
    <row r="2" spans="1:10" ht="15" customHeight="1">
      <c r="A2" t="str">
        <f t="shared" ref="A2:A65" ca="1" si="0">INDIRECT("LetterRainbow!A"&amp;ROW())</f>
        <v>A</v>
      </c>
      <c r="B2" t="s">
        <v>181</v>
      </c>
      <c r="C2" s="1">
        <f t="shared" ref="C2:C65" si="1">IF(C1="Start",1,C1+SUBSTITUTE(RIGHT(D1,2),"=",""))</f>
        <v>1</v>
      </c>
      <c r="D2" s="11" t="s">
        <v>142</v>
      </c>
      <c r="E2" s="1" t="s">
        <v>478</v>
      </c>
      <c r="F2" s="1" t="s">
        <v>479</v>
      </c>
      <c r="G2" s="1" t="s">
        <v>477</v>
      </c>
      <c r="I2" s="1" t="s">
        <v>535</v>
      </c>
      <c r="J2" s="1" t="s">
        <v>535</v>
      </c>
    </row>
    <row r="3" spans="1:10">
      <c r="A3" t="str">
        <f t="shared" ca="1" si="0"/>
        <v>B</v>
      </c>
      <c r="B3" t="s">
        <v>469</v>
      </c>
      <c r="C3" s="1">
        <f t="shared" si="1"/>
        <v>13</v>
      </c>
      <c r="D3" s="11" t="s">
        <v>183</v>
      </c>
      <c r="E3" s="1" t="s">
        <v>205</v>
      </c>
      <c r="F3" s="1" t="s">
        <v>206</v>
      </c>
      <c r="G3" s="1" t="s">
        <v>195</v>
      </c>
      <c r="I3" s="1" t="s">
        <v>537</v>
      </c>
      <c r="J3" s="1" t="s">
        <v>537</v>
      </c>
    </row>
    <row r="4" spans="1:10">
      <c r="A4" t="str">
        <f t="shared" ca="1" si="0"/>
        <v>C</v>
      </c>
      <c r="B4" t="s">
        <v>153</v>
      </c>
      <c r="C4" s="1">
        <f t="shared" si="1"/>
        <v>16</v>
      </c>
      <c r="D4" s="11" t="s">
        <v>185</v>
      </c>
      <c r="E4" t="s">
        <v>115</v>
      </c>
      <c r="F4" s="8" t="s">
        <v>349</v>
      </c>
      <c r="G4" t="s">
        <v>306</v>
      </c>
      <c r="I4" s="1" t="s">
        <v>531</v>
      </c>
      <c r="J4" s="1" t="s">
        <v>531</v>
      </c>
    </row>
    <row r="5" spans="1:10">
      <c r="A5" t="str">
        <f t="shared" ca="1" si="0"/>
        <v>D</v>
      </c>
      <c r="B5" t="s">
        <v>820</v>
      </c>
      <c r="C5" s="1">
        <f t="shared" si="1"/>
        <v>22</v>
      </c>
      <c r="D5" s="11" t="s">
        <v>137</v>
      </c>
      <c r="E5" t="s">
        <v>114</v>
      </c>
      <c r="F5" s="8" t="s">
        <v>350</v>
      </c>
      <c r="G5" t="s">
        <v>428</v>
      </c>
      <c r="I5" s="1" t="s">
        <v>536</v>
      </c>
      <c r="J5" s="1" t="s">
        <v>536</v>
      </c>
    </row>
    <row r="6" spans="1:10" ht="28.8">
      <c r="A6" t="str">
        <f t="shared" ca="1" si="0"/>
        <v>E</v>
      </c>
      <c r="B6" t="s">
        <v>90</v>
      </c>
      <c r="C6" s="1">
        <f t="shared" si="1"/>
        <v>29</v>
      </c>
      <c r="D6" s="11" t="s">
        <v>130</v>
      </c>
      <c r="E6" t="s">
        <v>126</v>
      </c>
      <c r="F6" s="8" t="s">
        <v>354</v>
      </c>
      <c r="G6" t="s">
        <v>241</v>
      </c>
      <c r="I6" s="1" t="s">
        <v>797</v>
      </c>
      <c r="J6" s="1" t="s">
        <v>797</v>
      </c>
    </row>
    <row r="7" spans="1:10" ht="45" customHeight="1">
      <c r="A7" t="str">
        <f t="shared" ca="1" si="0"/>
        <v>F</v>
      </c>
      <c r="B7" t="s">
        <v>426</v>
      </c>
      <c r="C7" s="1">
        <f t="shared" si="1"/>
        <v>38</v>
      </c>
      <c r="D7" s="11" t="s">
        <v>132</v>
      </c>
      <c r="E7" t="s">
        <v>117</v>
      </c>
      <c r="F7" s="8" t="s">
        <v>186</v>
      </c>
      <c r="G7" s="1" t="s">
        <v>427</v>
      </c>
      <c r="I7" s="1" t="s">
        <v>693</v>
      </c>
      <c r="J7" s="1" t="s">
        <v>693</v>
      </c>
    </row>
    <row r="8" spans="1:10">
      <c r="A8" t="str">
        <f t="shared" ca="1" si="0"/>
        <v>G</v>
      </c>
      <c r="B8" t="s">
        <v>164</v>
      </c>
      <c r="C8" s="1">
        <f t="shared" si="1"/>
        <v>40</v>
      </c>
      <c r="D8" s="11" t="s">
        <v>886</v>
      </c>
      <c r="E8" t="s">
        <v>885</v>
      </c>
      <c r="F8" s="8" t="s">
        <v>351</v>
      </c>
      <c r="G8" t="s">
        <v>240</v>
      </c>
      <c r="I8" t="s">
        <v>660</v>
      </c>
      <c r="J8" s="1" t="s">
        <v>739</v>
      </c>
    </row>
    <row r="9" spans="1:10">
      <c r="A9" t="str">
        <f t="shared" ca="1" si="0"/>
        <v>H</v>
      </c>
      <c r="B9" t="s">
        <v>207</v>
      </c>
      <c r="C9" s="1">
        <f t="shared" si="1"/>
        <v>57</v>
      </c>
      <c r="D9" s="11" t="s">
        <v>183</v>
      </c>
      <c r="E9" t="s">
        <v>205</v>
      </c>
      <c r="F9" s="8" t="s">
        <v>352</v>
      </c>
      <c r="G9" t="s">
        <v>272</v>
      </c>
      <c r="I9" t="s">
        <v>661</v>
      </c>
      <c r="J9" s="1" t="s">
        <v>740</v>
      </c>
    </row>
    <row r="10" spans="1:10">
      <c r="A10" t="str">
        <f t="shared" ca="1" si="0"/>
        <v>I</v>
      </c>
      <c r="B10" t="s">
        <v>165</v>
      </c>
      <c r="C10" s="1">
        <f t="shared" si="1"/>
        <v>60</v>
      </c>
      <c r="D10" s="11" t="s">
        <v>137</v>
      </c>
      <c r="E10" t="s">
        <v>114</v>
      </c>
      <c r="F10" s="8" t="s">
        <v>353</v>
      </c>
      <c r="G10" t="s">
        <v>474</v>
      </c>
      <c r="I10" t="s">
        <v>659</v>
      </c>
      <c r="J10" s="1" t="s">
        <v>741</v>
      </c>
    </row>
    <row r="11" spans="1:10" ht="15" customHeight="1">
      <c r="A11" t="str">
        <f t="shared" ca="1" si="0"/>
        <v>J</v>
      </c>
      <c r="B11" t="s">
        <v>163</v>
      </c>
      <c r="C11" s="1">
        <f t="shared" si="1"/>
        <v>67</v>
      </c>
      <c r="D11" s="11" t="s">
        <v>131</v>
      </c>
      <c r="E11" t="s">
        <v>268</v>
      </c>
      <c r="F11" s="8" t="s">
        <v>355</v>
      </c>
      <c r="G11" t="s">
        <v>242</v>
      </c>
      <c r="I11" t="s">
        <v>614</v>
      </c>
      <c r="J11" s="1" t="s">
        <v>742</v>
      </c>
    </row>
    <row r="12" spans="1:10">
      <c r="A12" t="str">
        <f t="shared" ca="1" si="0"/>
        <v>K</v>
      </c>
      <c r="B12" t="s">
        <v>208</v>
      </c>
      <c r="C12" s="1">
        <f t="shared" si="1"/>
        <v>77</v>
      </c>
      <c r="D12" s="11" t="s">
        <v>131</v>
      </c>
      <c r="E12" t="s">
        <v>269</v>
      </c>
      <c r="F12" s="8" t="s">
        <v>356</v>
      </c>
      <c r="G12" t="s">
        <v>475</v>
      </c>
      <c r="I12" t="s">
        <v>647</v>
      </c>
      <c r="J12" s="1" t="s">
        <v>743</v>
      </c>
    </row>
    <row r="13" spans="1:10">
      <c r="A13" t="str">
        <f t="shared" ca="1" si="0"/>
        <v>L</v>
      </c>
      <c r="B13" t="s">
        <v>209</v>
      </c>
      <c r="C13" s="1">
        <f t="shared" si="1"/>
        <v>87</v>
      </c>
      <c r="D13" s="11" t="s">
        <v>131</v>
      </c>
      <c r="E13" t="s">
        <v>269</v>
      </c>
      <c r="F13" s="8" t="s">
        <v>357</v>
      </c>
      <c r="G13" t="s">
        <v>476</v>
      </c>
      <c r="I13" t="s">
        <v>655</v>
      </c>
      <c r="J13" t="s">
        <v>743</v>
      </c>
    </row>
    <row r="14" spans="1:10">
      <c r="A14" t="str">
        <f t="shared" ca="1" si="0"/>
        <v>M</v>
      </c>
      <c r="B14" t="s">
        <v>448</v>
      </c>
      <c r="C14" s="1">
        <f t="shared" si="1"/>
        <v>97</v>
      </c>
      <c r="D14" s="11" t="s">
        <v>142</v>
      </c>
      <c r="E14" t="s">
        <v>270</v>
      </c>
      <c r="F14" s="8" t="s">
        <v>339</v>
      </c>
      <c r="G14" t="s">
        <v>243</v>
      </c>
      <c r="I14" t="s">
        <v>622</v>
      </c>
      <c r="J14" t="s">
        <v>744</v>
      </c>
    </row>
    <row r="15" spans="1:10">
      <c r="A15" t="str">
        <f t="shared" ca="1" si="0"/>
        <v>N</v>
      </c>
      <c r="B15" t="s">
        <v>177</v>
      </c>
      <c r="C15" s="1">
        <f t="shared" si="1"/>
        <v>109</v>
      </c>
      <c r="D15" s="11" t="s">
        <v>188</v>
      </c>
      <c r="E15" t="s">
        <v>271</v>
      </c>
      <c r="F15" s="8" t="s">
        <v>358</v>
      </c>
      <c r="G15" t="s">
        <v>244</v>
      </c>
      <c r="I15" t="s">
        <v>621</v>
      </c>
      <c r="J15" t="s">
        <v>745</v>
      </c>
    </row>
    <row r="16" spans="1:10">
      <c r="A16" t="str">
        <f t="shared" ca="1" si="0"/>
        <v>O</v>
      </c>
      <c r="B16" t="s">
        <v>505</v>
      </c>
      <c r="C16" s="1">
        <f t="shared" si="1"/>
        <v>122</v>
      </c>
      <c r="D16" s="11" t="s">
        <v>142</v>
      </c>
      <c r="E16" t="s">
        <v>270</v>
      </c>
      <c r="F16" s="8" t="s">
        <v>359</v>
      </c>
      <c r="G16" t="s">
        <v>245</v>
      </c>
      <c r="I16" t="s">
        <v>616</v>
      </c>
      <c r="J16" t="s">
        <v>746</v>
      </c>
    </row>
    <row r="17" spans="1:10">
      <c r="A17" t="str">
        <f t="shared" ca="1" si="0"/>
        <v>P</v>
      </c>
      <c r="B17" t="s">
        <v>167</v>
      </c>
      <c r="C17" s="1">
        <f t="shared" si="1"/>
        <v>134</v>
      </c>
      <c r="D17" s="11" t="s">
        <v>130</v>
      </c>
      <c r="E17" t="s">
        <v>267</v>
      </c>
      <c r="F17" s="8" t="s">
        <v>360</v>
      </c>
      <c r="G17" t="s">
        <v>246</v>
      </c>
      <c r="I17" t="s">
        <v>612</v>
      </c>
      <c r="J17" t="s">
        <v>747</v>
      </c>
    </row>
    <row r="18" spans="1:10">
      <c r="A18" t="str">
        <f t="shared" ca="1" si="0"/>
        <v>Q</v>
      </c>
      <c r="B18" t="s">
        <v>506</v>
      </c>
      <c r="C18" s="1">
        <f t="shared" si="1"/>
        <v>143</v>
      </c>
      <c r="D18" s="11" t="s">
        <v>188</v>
      </c>
      <c r="E18" t="s">
        <v>271</v>
      </c>
      <c r="F18" s="8" t="s">
        <v>361</v>
      </c>
      <c r="G18" t="s">
        <v>247</v>
      </c>
      <c r="I18" t="s">
        <v>615</v>
      </c>
      <c r="J18" t="s">
        <v>748</v>
      </c>
    </row>
    <row r="19" spans="1:10" ht="45" customHeight="1">
      <c r="A19" t="str">
        <f t="shared" ca="1" si="0"/>
        <v>R</v>
      </c>
      <c r="B19" t="s">
        <v>543</v>
      </c>
      <c r="C19" s="1">
        <f t="shared" si="1"/>
        <v>156</v>
      </c>
      <c r="D19" s="11" t="s">
        <v>142</v>
      </c>
      <c r="E19" t="s">
        <v>270</v>
      </c>
      <c r="F19" t="s">
        <v>326</v>
      </c>
      <c r="G19" s="1" t="s">
        <v>538</v>
      </c>
      <c r="I19" t="s">
        <v>609</v>
      </c>
      <c r="J19" t="s">
        <v>749</v>
      </c>
    </row>
    <row r="20" spans="1:10">
      <c r="A20" t="str">
        <f t="shared" ca="1" si="0"/>
        <v>S</v>
      </c>
      <c r="B20" t="s">
        <v>434</v>
      </c>
      <c r="C20" s="1">
        <f t="shared" si="1"/>
        <v>168</v>
      </c>
      <c r="D20" s="11" t="s">
        <v>188</v>
      </c>
      <c r="E20" t="s">
        <v>271</v>
      </c>
      <c r="F20" s="8" t="s">
        <v>362</v>
      </c>
      <c r="G20" t="s">
        <v>249</v>
      </c>
      <c r="I20" t="s">
        <v>610</v>
      </c>
      <c r="J20" t="s">
        <v>750</v>
      </c>
    </row>
    <row r="21" spans="1:10" ht="45" customHeight="1">
      <c r="A21" t="str">
        <f t="shared" ca="1" si="0"/>
        <v>T</v>
      </c>
      <c r="B21" t="s">
        <v>544</v>
      </c>
      <c r="C21" s="1">
        <f t="shared" si="1"/>
        <v>181</v>
      </c>
      <c r="D21" s="11" t="s">
        <v>142</v>
      </c>
      <c r="E21" t="s">
        <v>270</v>
      </c>
      <c r="F21" s="8" t="s">
        <v>331</v>
      </c>
      <c r="G21" s="1" t="s">
        <v>539</v>
      </c>
      <c r="I21" t="s">
        <v>634</v>
      </c>
      <c r="J21" t="s">
        <v>751</v>
      </c>
    </row>
    <row r="22" spans="1:10">
      <c r="A22" t="str">
        <f t="shared" ca="1" si="0"/>
        <v>U</v>
      </c>
      <c r="B22" t="s">
        <v>436</v>
      </c>
      <c r="C22" s="1">
        <f t="shared" si="1"/>
        <v>193</v>
      </c>
      <c r="D22" s="11" t="s">
        <v>188</v>
      </c>
      <c r="E22" t="s">
        <v>271</v>
      </c>
      <c r="F22" s="8" t="s">
        <v>363</v>
      </c>
      <c r="G22" t="s">
        <v>250</v>
      </c>
      <c r="I22" t="s">
        <v>635</v>
      </c>
      <c r="J22" t="s">
        <v>752</v>
      </c>
    </row>
    <row r="23" spans="1:10" ht="45" customHeight="1">
      <c r="A23" t="str">
        <f t="shared" ca="1" si="0"/>
        <v>V</v>
      </c>
      <c r="B23" t="s">
        <v>545</v>
      </c>
      <c r="C23" s="1">
        <f t="shared" si="1"/>
        <v>206</v>
      </c>
      <c r="D23" s="11" t="s">
        <v>142</v>
      </c>
      <c r="E23" t="s">
        <v>270</v>
      </c>
      <c r="F23" s="8" t="s">
        <v>333</v>
      </c>
      <c r="G23" s="1" t="s">
        <v>540</v>
      </c>
      <c r="I23" t="s">
        <v>604</v>
      </c>
      <c r="J23" t="s">
        <v>753</v>
      </c>
    </row>
    <row r="24" spans="1:10">
      <c r="A24" t="str">
        <f t="shared" ca="1" si="0"/>
        <v>W</v>
      </c>
      <c r="B24" t="s">
        <v>438</v>
      </c>
      <c r="C24" s="1">
        <f t="shared" si="1"/>
        <v>218</v>
      </c>
      <c r="D24" s="11" t="s">
        <v>188</v>
      </c>
      <c r="E24" t="s">
        <v>271</v>
      </c>
      <c r="F24" s="8" t="s">
        <v>364</v>
      </c>
      <c r="G24" t="s">
        <v>251</v>
      </c>
      <c r="I24" t="s">
        <v>605</v>
      </c>
      <c r="J24" t="s">
        <v>754</v>
      </c>
    </row>
    <row r="25" spans="1:10" ht="45" customHeight="1">
      <c r="A25" t="str">
        <f t="shared" ca="1" si="0"/>
        <v>X</v>
      </c>
      <c r="B25" t="s">
        <v>546</v>
      </c>
      <c r="C25" s="1">
        <f t="shared" si="1"/>
        <v>231</v>
      </c>
      <c r="D25" s="11" t="s">
        <v>142</v>
      </c>
      <c r="E25" t="s">
        <v>270</v>
      </c>
      <c r="F25" s="8" t="s">
        <v>335</v>
      </c>
      <c r="G25" s="1" t="s">
        <v>541</v>
      </c>
      <c r="I25" t="s">
        <v>632</v>
      </c>
      <c r="J25" t="s">
        <v>755</v>
      </c>
    </row>
    <row r="26" spans="1:10">
      <c r="A26" t="str">
        <f t="shared" ca="1" si="0"/>
        <v>Y</v>
      </c>
      <c r="B26" t="s">
        <v>440</v>
      </c>
      <c r="C26" s="1">
        <f t="shared" si="1"/>
        <v>243</v>
      </c>
      <c r="D26" s="11" t="s">
        <v>188</v>
      </c>
      <c r="E26" t="s">
        <v>271</v>
      </c>
      <c r="F26" s="8" t="s">
        <v>365</v>
      </c>
      <c r="G26" t="s">
        <v>252</v>
      </c>
      <c r="I26" t="s">
        <v>633</v>
      </c>
      <c r="J26" t="s">
        <v>756</v>
      </c>
    </row>
    <row r="27" spans="1:10" ht="45" customHeight="1">
      <c r="A27" t="str">
        <f t="shared" ca="1" si="0"/>
        <v>Z</v>
      </c>
      <c r="B27" t="s">
        <v>547</v>
      </c>
      <c r="C27" s="1">
        <f t="shared" si="1"/>
        <v>256</v>
      </c>
      <c r="D27" s="11" t="s">
        <v>142</v>
      </c>
      <c r="E27" t="s">
        <v>270</v>
      </c>
      <c r="F27" s="8" t="s">
        <v>337</v>
      </c>
      <c r="G27" s="1" t="s">
        <v>719</v>
      </c>
      <c r="I27" t="s">
        <v>608</v>
      </c>
      <c r="J27" t="s">
        <v>757</v>
      </c>
    </row>
    <row r="28" spans="1:10">
      <c r="A28" t="str">
        <f t="shared" ca="1" si="0"/>
        <v>AA</v>
      </c>
      <c r="B28" t="s">
        <v>442</v>
      </c>
      <c r="C28" s="1">
        <f t="shared" si="1"/>
        <v>268</v>
      </c>
      <c r="D28" s="11" t="s">
        <v>188</v>
      </c>
      <c r="E28" t="s">
        <v>271</v>
      </c>
      <c r="F28" s="8" t="s">
        <v>366</v>
      </c>
      <c r="G28" t="s">
        <v>253</v>
      </c>
      <c r="I28" t="s">
        <v>607</v>
      </c>
      <c r="J28" t="s">
        <v>758</v>
      </c>
    </row>
    <row r="29" spans="1:10" ht="45" customHeight="1">
      <c r="A29" t="str">
        <f t="shared" ca="1" si="0"/>
        <v>AB</v>
      </c>
      <c r="B29" t="s">
        <v>548</v>
      </c>
      <c r="C29" s="1">
        <f t="shared" si="1"/>
        <v>281</v>
      </c>
      <c r="D29" s="11" t="s">
        <v>142</v>
      </c>
      <c r="E29" t="s">
        <v>270</v>
      </c>
      <c r="F29" s="8" t="s">
        <v>340</v>
      </c>
      <c r="G29" s="1" t="s">
        <v>542</v>
      </c>
      <c r="I29" t="s">
        <v>638</v>
      </c>
      <c r="J29" t="s">
        <v>759</v>
      </c>
    </row>
    <row r="30" spans="1:10">
      <c r="A30" t="str">
        <f t="shared" ca="1" si="0"/>
        <v>AC</v>
      </c>
      <c r="B30" t="s">
        <v>444</v>
      </c>
      <c r="C30" s="1">
        <f t="shared" si="1"/>
        <v>293</v>
      </c>
      <c r="D30" s="11" t="s">
        <v>188</v>
      </c>
      <c r="E30" t="s">
        <v>271</v>
      </c>
      <c r="F30" s="8" t="s">
        <v>384</v>
      </c>
      <c r="G30" t="s">
        <v>254</v>
      </c>
      <c r="I30" t="s">
        <v>639</v>
      </c>
      <c r="J30" t="s">
        <v>760</v>
      </c>
    </row>
    <row r="31" spans="1:10">
      <c r="A31" t="str">
        <f t="shared" ca="1" si="0"/>
        <v>AD</v>
      </c>
      <c r="B31" t="s">
        <v>210</v>
      </c>
      <c r="C31" s="1">
        <f t="shared" si="1"/>
        <v>306</v>
      </c>
      <c r="D31" s="11" t="s">
        <v>188</v>
      </c>
      <c r="E31" t="s">
        <v>271</v>
      </c>
      <c r="F31" s="8" t="s">
        <v>367</v>
      </c>
      <c r="G31" t="s">
        <v>248</v>
      </c>
      <c r="I31" t="s">
        <v>613</v>
      </c>
      <c r="J31" t="s">
        <v>761</v>
      </c>
    </row>
    <row r="32" spans="1:10">
      <c r="A32" t="str">
        <f t="shared" ca="1" si="0"/>
        <v>AE</v>
      </c>
      <c r="B32" t="s">
        <v>211</v>
      </c>
      <c r="C32" s="1">
        <f t="shared" si="1"/>
        <v>319</v>
      </c>
      <c r="D32" s="11" t="s">
        <v>134</v>
      </c>
      <c r="E32" t="s">
        <v>119</v>
      </c>
      <c r="F32" s="8" t="s">
        <v>368</v>
      </c>
      <c r="G32" t="s">
        <v>255</v>
      </c>
      <c r="I32" t="s">
        <v>657</v>
      </c>
      <c r="J32" s="1" t="s">
        <v>727</v>
      </c>
    </row>
    <row r="33" spans="1:10">
      <c r="A33" t="str">
        <f t="shared" ca="1" si="0"/>
        <v>AF</v>
      </c>
      <c r="B33" t="s">
        <v>212</v>
      </c>
      <c r="C33" s="1">
        <f t="shared" si="1"/>
        <v>330</v>
      </c>
      <c r="D33" s="11" t="s">
        <v>134</v>
      </c>
      <c r="E33" t="s">
        <v>119</v>
      </c>
      <c r="F33" s="8" t="s">
        <v>369</v>
      </c>
      <c r="G33" t="s">
        <v>256</v>
      </c>
      <c r="I33" t="s">
        <v>658</v>
      </c>
      <c r="J33" s="1" t="s">
        <v>728</v>
      </c>
    </row>
    <row r="34" spans="1:10">
      <c r="A34" t="str">
        <f t="shared" ca="1" si="0"/>
        <v>AG</v>
      </c>
      <c r="B34" t="s">
        <v>213</v>
      </c>
      <c r="C34" s="1">
        <f t="shared" si="1"/>
        <v>341</v>
      </c>
      <c r="D34" s="11" t="s">
        <v>136</v>
      </c>
      <c r="E34" t="s">
        <v>124</v>
      </c>
      <c r="F34" s="8" t="s">
        <v>370</v>
      </c>
      <c r="G34" t="s">
        <v>257</v>
      </c>
      <c r="I34" t="s">
        <v>620</v>
      </c>
      <c r="J34" s="1" t="s">
        <v>213</v>
      </c>
    </row>
    <row r="35" spans="1:10">
      <c r="A35" t="str">
        <f t="shared" ca="1" si="0"/>
        <v>AH</v>
      </c>
      <c r="B35" t="s">
        <v>170</v>
      </c>
      <c r="C35" s="1">
        <f t="shared" si="1"/>
        <v>355</v>
      </c>
      <c r="D35" s="11" t="s">
        <v>131</v>
      </c>
      <c r="E35" t="s">
        <v>269</v>
      </c>
      <c r="F35" s="8" t="s">
        <v>371</v>
      </c>
      <c r="G35" t="s">
        <v>258</v>
      </c>
      <c r="I35" t="s">
        <v>611</v>
      </c>
      <c r="J35" s="1" t="s">
        <v>729</v>
      </c>
    </row>
    <row r="36" spans="1:10">
      <c r="A36" t="str">
        <f t="shared" ca="1" si="0"/>
        <v>AI</v>
      </c>
      <c r="B36" t="s">
        <v>168</v>
      </c>
      <c r="C36" s="1">
        <f t="shared" si="1"/>
        <v>365</v>
      </c>
      <c r="D36" s="11" t="s">
        <v>188</v>
      </c>
      <c r="E36" t="s">
        <v>271</v>
      </c>
      <c r="F36" s="8" t="s">
        <v>330</v>
      </c>
      <c r="G36" t="s">
        <v>259</v>
      </c>
      <c r="I36" t="s">
        <v>636</v>
      </c>
      <c r="J36" s="1" t="s">
        <v>730</v>
      </c>
    </row>
    <row r="37" spans="1:10">
      <c r="A37" t="str">
        <f t="shared" ca="1" si="0"/>
        <v>AJ</v>
      </c>
      <c r="B37" t="s">
        <v>171</v>
      </c>
      <c r="C37" s="1">
        <f t="shared" si="1"/>
        <v>378</v>
      </c>
      <c r="D37" s="11" t="s">
        <v>131</v>
      </c>
      <c r="E37" t="s">
        <v>269</v>
      </c>
      <c r="F37" s="8" t="s">
        <v>372</v>
      </c>
      <c r="G37" t="s">
        <v>260</v>
      </c>
      <c r="I37" t="s">
        <v>619</v>
      </c>
      <c r="J37" s="1" t="s">
        <v>731</v>
      </c>
    </row>
    <row r="38" spans="1:10">
      <c r="A38" t="str">
        <f t="shared" ca="1" si="0"/>
        <v>AK</v>
      </c>
      <c r="B38" t="s">
        <v>169</v>
      </c>
      <c r="C38" s="1">
        <f t="shared" si="1"/>
        <v>388</v>
      </c>
      <c r="D38" s="11" t="s">
        <v>136</v>
      </c>
      <c r="E38" t="s">
        <v>124</v>
      </c>
      <c r="F38" s="8" t="s">
        <v>330</v>
      </c>
      <c r="G38" t="s">
        <v>261</v>
      </c>
      <c r="I38" t="s">
        <v>637</v>
      </c>
      <c r="J38" s="1" t="s">
        <v>732</v>
      </c>
    </row>
    <row r="39" spans="1:10" ht="28.8">
      <c r="A39" t="str">
        <f t="shared" ca="1" si="0"/>
        <v>AL</v>
      </c>
      <c r="B39" t="s">
        <v>938</v>
      </c>
      <c r="C39" s="1">
        <f t="shared" si="1"/>
        <v>402</v>
      </c>
      <c r="D39" s="11" t="s">
        <v>188</v>
      </c>
      <c r="E39" t="s">
        <v>271</v>
      </c>
      <c r="F39" s="8" t="s">
        <v>330</v>
      </c>
      <c r="G39" t="s">
        <v>997</v>
      </c>
      <c r="I39" s="1" t="s">
        <v>656</v>
      </c>
      <c r="J39" s="1" t="s">
        <v>733</v>
      </c>
    </row>
    <row r="40" spans="1:10">
      <c r="A40" t="str">
        <f t="shared" ca="1" si="0"/>
        <v>AM</v>
      </c>
      <c r="B40" t="s">
        <v>214</v>
      </c>
      <c r="C40" s="1">
        <f t="shared" si="1"/>
        <v>415</v>
      </c>
      <c r="D40" s="11" t="s">
        <v>136</v>
      </c>
      <c r="E40" t="s">
        <v>124</v>
      </c>
      <c r="F40" s="8" t="s">
        <v>373</v>
      </c>
      <c r="G40" t="s">
        <v>262</v>
      </c>
      <c r="I40" t="s">
        <v>624</v>
      </c>
      <c r="J40" s="1" t="s">
        <v>734</v>
      </c>
    </row>
    <row r="41" spans="1:10">
      <c r="A41" t="str">
        <f t="shared" ca="1" si="0"/>
        <v>AN</v>
      </c>
      <c r="B41" t="s">
        <v>215</v>
      </c>
      <c r="C41" s="1">
        <f t="shared" si="1"/>
        <v>429</v>
      </c>
      <c r="D41" s="11" t="s">
        <v>136</v>
      </c>
      <c r="E41" t="s">
        <v>124</v>
      </c>
      <c r="F41" s="8" t="s">
        <v>373</v>
      </c>
      <c r="G41" t="s">
        <v>263</v>
      </c>
      <c r="I41" t="s">
        <v>617</v>
      </c>
      <c r="J41" s="1" t="s">
        <v>735</v>
      </c>
    </row>
    <row r="42" spans="1:10">
      <c r="A42" t="str">
        <f t="shared" ca="1" si="0"/>
        <v>AO</v>
      </c>
      <c r="B42" t="s">
        <v>216</v>
      </c>
      <c r="C42" s="1">
        <f t="shared" si="1"/>
        <v>443</v>
      </c>
      <c r="D42" s="11" t="s">
        <v>136</v>
      </c>
      <c r="E42" t="s">
        <v>124</v>
      </c>
      <c r="F42" s="8" t="s">
        <v>373</v>
      </c>
      <c r="G42" t="s">
        <v>308</v>
      </c>
      <c r="I42" t="s">
        <v>623</v>
      </c>
      <c r="J42" s="1" t="s">
        <v>391</v>
      </c>
    </row>
    <row r="43" spans="1:10">
      <c r="A43" t="str">
        <f t="shared" ca="1" si="0"/>
        <v>AP</v>
      </c>
      <c r="B43" t="s">
        <v>217</v>
      </c>
      <c r="C43" s="1">
        <f t="shared" si="1"/>
        <v>457</v>
      </c>
      <c r="D43" s="11" t="s">
        <v>136</v>
      </c>
      <c r="E43" t="s">
        <v>124</v>
      </c>
      <c r="F43" s="8" t="s">
        <v>373</v>
      </c>
      <c r="G43" t="s">
        <v>309</v>
      </c>
      <c r="I43" s="12" t="s">
        <v>618</v>
      </c>
      <c r="J43" s="1" t="s">
        <v>736</v>
      </c>
    </row>
    <row r="44" spans="1:10">
      <c r="A44" t="str">
        <f t="shared" ca="1" si="0"/>
        <v>AQ</v>
      </c>
      <c r="B44" t="s">
        <v>218</v>
      </c>
      <c r="C44" s="1">
        <f t="shared" si="1"/>
        <v>471</v>
      </c>
      <c r="D44" s="11" t="s">
        <v>136</v>
      </c>
      <c r="E44" t="s">
        <v>124</v>
      </c>
      <c r="F44" s="8" t="s">
        <v>373</v>
      </c>
      <c r="G44" t="s">
        <v>310</v>
      </c>
      <c r="I44" t="s">
        <v>606</v>
      </c>
      <c r="J44" s="1" t="s">
        <v>397</v>
      </c>
    </row>
    <row r="45" spans="1:10">
      <c r="A45" t="str">
        <f t="shared" ca="1" si="0"/>
        <v>AR</v>
      </c>
      <c r="B45" t="s">
        <v>219</v>
      </c>
      <c r="C45" s="1">
        <f t="shared" si="1"/>
        <v>485</v>
      </c>
      <c r="D45" s="11" t="s">
        <v>136</v>
      </c>
      <c r="E45" t="s">
        <v>124</v>
      </c>
      <c r="F45" s="8" t="s">
        <v>374</v>
      </c>
      <c r="G45" t="s">
        <v>273</v>
      </c>
      <c r="I45" t="s">
        <v>630</v>
      </c>
      <c r="J45" s="1" t="s">
        <v>734</v>
      </c>
    </row>
    <row r="46" spans="1:10">
      <c r="A46" t="str">
        <f t="shared" ca="1" si="0"/>
        <v>AS</v>
      </c>
      <c r="B46" t="s">
        <v>220</v>
      </c>
      <c r="C46" s="1">
        <f t="shared" si="1"/>
        <v>499</v>
      </c>
      <c r="D46" s="11" t="s">
        <v>136</v>
      </c>
      <c r="E46" t="s">
        <v>124</v>
      </c>
      <c r="F46" s="8" t="s">
        <v>374</v>
      </c>
      <c r="G46" t="s">
        <v>274</v>
      </c>
      <c r="I46" t="s">
        <v>631</v>
      </c>
      <c r="J46" s="1" t="s">
        <v>735</v>
      </c>
    </row>
    <row r="47" spans="1:10">
      <c r="A47" t="str">
        <f t="shared" ca="1" si="0"/>
        <v>AT</v>
      </c>
      <c r="B47" t="s">
        <v>221</v>
      </c>
      <c r="C47" s="1">
        <f t="shared" si="1"/>
        <v>513</v>
      </c>
      <c r="D47" s="11" t="s">
        <v>136</v>
      </c>
      <c r="E47" t="s">
        <v>124</v>
      </c>
      <c r="F47" s="8" t="s">
        <v>375</v>
      </c>
      <c r="G47" t="s">
        <v>275</v>
      </c>
      <c r="I47" t="s">
        <v>629</v>
      </c>
      <c r="J47" s="1" t="s">
        <v>391</v>
      </c>
    </row>
    <row r="48" spans="1:10">
      <c r="A48" t="str">
        <f t="shared" ca="1" si="0"/>
        <v>AU</v>
      </c>
      <c r="B48" t="s">
        <v>172</v>
      </c>
      <c r="C48" s="1">
        <f t="shared" si="1"/>
        <v>527</v>
      </c>
      <c r="D48" s="11" t="s">
        <v>136</v>
      </c>
      <c r="E48" t="s">
        <v>124</v>
      </c>
      <c r="F48" s="8" t="s">
        <v>373</v>
      </c>
      <c r="G48" t="s">
        <v>276</v>
      </c>
      <c r="I48" t="s">
        <v>628</v>
      </c>
      <c r="J48" s="1" t="s">
        <v>736</v>
      </c>
    </row>
    <row r="49" spans="1:10">
      <c r="A49" t="str">
        <f t="shared" ca="1" si="0"/>
        <v>AV</v>
      </c>
      <c r="B49" t="s">
        <v>222</v>
      </c>
      <c r="C49" s="1">
        <f t="shared" si="1"/>
        <v>541</v>
      </c>
      <c r="D49" s="11" t="s">
        <v>188</v>
      </c>
      <c r="E49" t="s">
        <v>271</v>
      </c>
      <c r="F49" s="8" t="s">
        <v>373</v>
      </c>
      <c r="G49" t="s">
        <v>277</v>
      </c>
      <c r="I49" t="s">
        <v>627</v>
      </c>
      <c r="J49" s="1" t="s">
        <v>737</v>
      </c>
    </row>
    <row r="50" spans="1:10">
      <c r="A50" t="str">
        <f t="shared" ca="1" si="0"/>
        <v>AW</v>
      </c>
      <c r="B50" t="s">
        <v>223</v>
      </c>
      <c r="C50" s="1">
        <f t="shared" si="1"/>
        <v>554</v>
      </c>
      <c r="D50" s="11" t="s">
        <v>136</v>
      </c>
      <c r="E50" t="s">
        <v>124</v>
      </c>
      <c r="F50" s="8" t="s">
        <v>1004</v>
      </c>
      <c r="G50" t="s">
        <v>278</v>
      </c>
      <c r="I50" t="s">
        <v>626</v>
      </c>
      <c r="J50" s="1" t="s">
        <v>397</v>
      </c>
    </row>
    <row r="51" spans="1:10">
      <c r="A51" t="str">
        <f t="shared" ca="1" si="0"/>
        <v>AX</v>
      </c>
      <c r="B51" t="s">
        <v>224</v>
      </c>
      <c r="C51" s="1">
        <f t="shared" si="1"/>
        <v>568</v>
      </c>
      <c r="D51" s="11" t="s">
        <v>136</v>
      </c>
      <c r="E51" t="s">
        <v>124</v>
      </c>
      <c r="F51" s="8" t="s">
        <v>376</v>
      </c>
      <c r="G51" t="s">
        <v>279</v>
      </c>
      <c r="I51" t="s">
        <v>645</v>
      </c>
      <c r="J51" s="1" t="s">
        <v>734</v>
      </c>
    </row>
    <row r="52" spans="1:10">
      <c r="A52" t="str">
        <f t="shared" ca="1" si="0"/>
        <v>AY</v>
      </c>
      <c r="B52" t="s">
        <v>225</v>
      </c>
      <c r="C52" s="1">
        <f t="shared" si="1"/>
        <v>582</v>
      </c>
      <c r="D52" s="11" t="s">
        <v>136</v>
      </c>
      <c r="E52" t="s">
        <v>124</v>
      </c>
      <c r="F52" s="8" t="s">
        <v>376</v>
      </c>
      <c r="G52" t="s">
        <v>280</v>
      </c>
      <c r="I52" t="s">
        <v>646</v>
      </c>
      <c r="J52" s="1" t="s">
        <v>735</v>
      </c>
    </row>
    <row r="53" spans="1:10">
      <c r="A53" t="str">
        <f t="shared" ca="1" si="0"/>
        <v>AZ</v>
      </c>
      <c r="B53" t="s">
        <v>226</v>
      </c>
      <c r="C53" s="1">
        <f t="shared" si="1"/>
        <v>596</v>
      </c>
      <c r="D53" s="11" t="s">
        <v>136</v>
      </c>
      <c r="E53" t="s">
        <v>124</v>
      </c>
      <c r="F53" s="8" t="s">
        <v>377</v>
      </c>
      <c r="G53" t="s">
        <v>281</v>
      </c>
      <c r="I53" t="s">
        <v>644</v>
      </c>
      <c r="J53" s="1" t="s">
        <v>391</v>
      </c>
    </row>
    <row r="54" spans="1:10">
      <c r="A54" t="str">
        <f t="shared" ca="1" si="0"/>
        <v>BA</v>
      </c>
      <c r="B54" t="s">
        <v>173</v>
      </c>
      <c r="C54" s="1">
        <f t="shared" si="1"/>
        <v>610</v>
      </c>
      <c r="D54" s="11" t="s">
        <v>136</v>
      </c>
      <c r="E54" t="s">
        <v>124</v>
      </c>
      <c r="F54" s="8" t="s">
        <v>373</v>
      </c>
      <c r="G54" t="s">
        <v>282</v>
      </c>
      <c r="I54" t="s">
        <v>643</v>
      </c>
      <c r="J54" s="1" t="s">
        <v>736</v>
      </c>
    </row>
    <row r="55" spans="1:10">
      <c r="A55" t="str">
        <f t="shared" ca="1" si="0"/>
        <v>BB</v>
      </c>
      <c r="B55" t="s">
        <v>227</v>
      </c>
      <c r="C55" s="1">
        <f t="shared" si="1"/>
        <v>624</v>
      </c>
      <c r="D55" s="11" t="s">
        <v>188</v>
      </c>
      <c r="E55" t="s">
        <v>271</v>
      </c>
      <c r="F55" s="8" t="s">
        <v>378</v>
      </c>
      <c r="G55" t="s">
        <v>283</v>
      </c>
      <c r="I55" t="s">
        <v>642</v>
      </c>
      <c r="J55" s="1" t="s">
        <v>737</v>
      </c>
    </row>
    <row r="56" spans="1:10">
      <c r="A56" t="str">
        <f t="shared" ca="1" si="0"/>
        <v>BC</v>
      </c>
      <c r="B56" t="s">
        <v>228</v>
      </c>
      <c r="C56" s="1">
        <f t="shared" si="1"/>
        <v>637</v>
      </c>
      <c r="D56" s="11" t="s">
        <v>136</v>
      </c>
      <c r="E56" t="s">
        <v>124</v>
      </c>
      <c r="F56" s="8" t="s">
        <v>379</v>
      </c>
      <c r="G56" t="s">
        <v>284</v>
      </c>
      <c r="I56" t="s">
        <v>641</v>
      </c>
      <c r="J56" s="1" t="s">
        <v>397</v>
      </c>
    </row>
    <row r="57" spans="1:10">
      <c r="A57" t="str">
        <f t="shared" ca="1" si="0"/>
        <v>BD</v>
      </c>
      <c r="B57" t="s">
        <v>229</v>
      </c>
      <c r="C57" s="1">
        <f t="shared" si="1"/>
        <v>651</v>
      </c>
      <c r="D57" s="11" t="s">
        <v>136</v>
      </c>
      <c r="E57" t="s">
        <v>124</v>
      </c>
      <c r="F57" s="8" t="s">
        <v>380</v>
      </c>
      <c r="G57" t="s">
        <v>285</v>
      </c>
      <c r="I57" t="s">
        <v>653</v>
      </c>
      <c r="J57" s="1" t="s">
        <v>734</v>
      </c>
    </row>
    <row r="58" spans="1:10">
      <c r="A58" t="str">
        <f t="shared" ca="1" si="0"/>
        <v>BE</v>
      </c>
      <c r="B58" t="s">
        <v>230</v>
      </c>
      <c r="C58" s="1">
        <f t="shared" si="1"/>
        <v>665</v>
      </c>
      <c r="D58" s="11" t="s">
        <v>136</v>
      </c>
      <c r="E58" t="s">
        <v>124</v>
      </c>
      <c r="F58" s="8" t="s">
        <v>380</v>
      </c>
      <c r="G58" t="s">
        <v>286</v>
      </c>
      <c r="I58" t="s">
        <v>654</v>
      </c>
      <c r="J58" s="1" t="s">
        <v>735</v>
      </c>
    </row>
    <row r="59" spans="1:10">
      <c r="A59" t="str">
        <f t="shared" ca="1" si="0"/>
        <v>BF</v>
      </c>
      <c r="B59" t="s">
        <v>231</v>
      </c>
      <c r="C59" s="1">
        <f t="shared" si="1"/>
        <v>679</v>
      </c>
      <c r="D59" s="11" t="s">
        <v>136</v>
      </c>
      <c r="E59" t="s">
        <v>124</v>
      </c>
      <c r="F59" s="8" t="s">
        <v>381</v>
      </c>
      <c r="G59" t="s">
        <v>287</v>
      </c>
      <c r="I59" t="s">
        <v>652</v>
      </c>
      <c r="J59" s="1" t="s">
        <v>391</v>
      </c>
    </row>
    <row r="60" spans="1:10">
      <c r="A60" t="str">
        <f t="shared" ca="1" si="0"/>
        <v>BG</v>
      </c>
      <c r="B60" t="s">
        <v>174</v>
      </c>
      <c r="C60" s="1">
        <f t="shared" si="1"/>
        <v>693</v>
      </c>
      <c r="D60" s="11" t="s">
        <v>136</v>
      </c>
      <c r="E60" t="s">
        <v>124</v>
      </c>
      <c r="F60" s="8" t="s">
        <v>373</v>
      </c>
      <c r="G60" s="1" t="s">
        <v>288</v>
      </c>
      <c r="I60" t="s">
        <v>651</v>
      </c>
      <c r="J60" s="1" t="s">
        <v>736</v>
      </c>
    </row>
    <row r="61" spans="1:10">
      <c r="A61" t="str">
        <f t="shared" ca="1" si="0"/>
        <v>BH</v>
      </c>
      <c r="B61" t="s">
        <v>232</v>
      </c>
      <c r="C61" s="1">
        <f t="shared" si="1"/>
        <v>707</v>
      </c>
      <c r="D61" s="11" t="s">
        <v>136</v>
      </c>
      <c r="E61" t="s">
        <v>124</v>
      </c>
      <c r="F61" s="8" t="s">
        <v>382</v>
      </c>
      <c r="G61" t="s">
        <v>289</v>
      </c>
      <c r="I61" t="s">
        <v>650</v>
      </c>
      <c r="J61" s="1" t="s">
        <v>737</v>
      </c>
    </row>
    <row r="62" spans="1:10">
      <c r="A62" t="str">
        <f t="shared" ca="1" si="0"/>
        <v>BI</v>
      </c>
      <c r="B62" t="s">
        <v>233</v>
      </c>
      <c r="C62" s="1">
        <f t="shared" si="1"/>
        <v>721</v>
      </c>
      <c r="D62" s="11" t="s">
        <v>136</v>
      </c>
      <c r="E62" t="s">
        <v>124</v>
      </c>
      <c r="F62" s="8" t="s">
        <v>1003</v>
      </c>
      <c r="G62" t="s">
        <v>290</v>
      </c>
      <c r="I62" t="s">
        <v>649</v>
      </c>
      <c r="J62" s="1" t="s">
        <v>397</v>
      </c>
    </row>
    <row r="63" spans="1:10">
      <c r="A63" t="str">
        <f t="shared" ca="1" si="0"/>
        <v>BJ</v>
      </c>
      <c r="B63" t="s">
        <v>234</v>
      </c>
      <c r="C63" s="1">
        <f t="shared" si="1"/>
        <v>735</v>
      </c>
      <c r="D63" s="11" t="s">
        <v>188</v>
      </c>
      <c r="E63" t="s">
        <v>271</v>
      </c>
      <c r="F63" s="8" t="s">
        <v>383</v>
      </c>
      <c r="G63" t="s">
        <v>291</v>
      </c>
      <c r="I63" t="s">
        <v>625</v>
      </c>
      <c r="J63" s="1" t="s">
        <v>738</v>
      </c>
    </row>
    <row r="64" spans="1:10">
      <c r="A64" t="str">
        <f t="shared" ca="1" si="0"/>
        <v>BK</v>
      </c>
      <c r="B64" t="s">
        <v>235</v>
      </c>
      <c r="C64" s="1">
        <f t="shared" si="1"/>
        <v>748</v>
      </c>
      <c r="D64" s="11" t="s">
        <v>188</v>
      </c>
      <c r="E64" t="s">
        <v>271</v>
      </c>
      <c r="F64" s="8" t="s">
        <v>383</v>
      </c>
      <c r="G64" t="s">
        <v>292</v>
      </c>
      <c r="I64" t="s">
        <v>640</v>
      </c>
      <c r="J64" s="1" t="s">
        <v>738</v>
      </c>
    </row>
    <row r="65" spans="1:10">
      <c r="A65" t="str">
        <f t="shared" ca="1" si="0"/>
        <v>BL</v>
      </c>
      <c r="B65" t="s">
        <v>236</v>
      </c>
      <c r="C65" s="1">
        <f t="shared" si="1"/>
        <v>761</v>
      </c>
      <c r="D65" s="11" t="s">
        <v>891</v>
      </c>
      <c r="E65" t="s">
        <v>472</v>
      </c>
      <c r="F65" s="8" t="s">
        <v>473</v>
      </c>
      <c r="G65" t="s">
        <v>293</v>
      </c>
      <c r="I65" t="s">
        <v>648</v>
      </c>
      <c r="J65" s="1" t="s">
        <v>738</v>
      </c>
    </row>
    <row r="66" spans="1:10">
      <c r="C66" s="1"/>
      <c r="D66" s="11"/>
      <c r="F66" s="8"/>
    </row>
    <row r="67" spans="1:10">
      <c r="J67"/>
    </row>
    <row r="69" spans="1:10">
      <c r="J69"/>
    </row>
    <row r="70" spans="1:10">
      <c r="J70"/>
    </row>
    <row r="71" spans="1:10">
      <c r="J71"/>
    </row>
    <row r="72" spans="1:10">
      <c r="I72" s="5"/>
      <c r="J72"/>
    </row>
    <row r="73" spans="1:10">
      <c r="B73" s="7"/>
      <c r="J73"/>
    </row>
  </sheetData>
  <autoFilter ref="A1:J66" xr:uid="{00000000-0009-0000-0000-000005000000}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70"/>
  <sheetViews>
    <sheetView workbookViewId="0"/>
  </sheetViews>
  <sheetFormatPr defaultColWidth="9.109375" defaultRowHeight="14.4"/>
  <cols>
    <col min="1" max="1" width="9.33203125" bestFit="1" customWidth="1"/>
    <col min="2" max="2" width="40.6640625" bestFit="1" customWidth="1"/>
    <col min="3" max="3" width="9" bestFit="1" customWidth="1"/>
    <col min="4" max="4" width="11.44140625" bestFit="1" customWidth="1"/>
    <col min="5" max="5" width="12" bestFit="1" customWidth="1"/>
    <col min="6" max="6" width="22.109375" bestFit="1" customWidth="1"/>
    <col min="7" max="7" width="76.6640625" customWidth="1"/>
    <col min="8" max="8" width="31.33203125" style="1" hidden="1" customWidth="1"/>
    <col min="9" max="9" width="46.109375" hidden="1" customWidth="1"/>
    <col min="10" max="10" width="0" hidden="1" customWidth="1"/>
  </cols>
  <sheetData>
    <row r="1" spans="1:11" ht="17.399999999999999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2" t="s">
        <v>529</v>
      </c>
      <c r="I1" s="2" t="s">
        <v>720</v>
      </c>
    </row>
    <row r="2" spans="1:11">
      <c r="A2" t="str">
        <f t="shared" ref="A2:A38" ca="1" si="0">INDIRECT("LetterRainbow!A"&amp;ROW())</f>
        <v>A</v>
      </c>
      <c r="B2" t="s">
        <v>181</v>
      </c>
      <c r="C2" s="1">
        <f t="shared" ref="C2:C38" si="1">IF(C1="Start",1,C1+SUBSTITUTE(RIGHT(D1,2),"=",""))</f>
        <v>1</v>
      </c>
      <c r="D2" s="11" t="s">
        <v>142</v>
      </c>
      <c r="E2" s="1" t="s">
        <v>478</v>
      </c>
      <c r="F2" s="13" t="s">
        <v>479</v>
      </c>
      <c r="G2" s="1" t="s">
        <v>477</v>
      </c>
      <c r="H2" s="1" t="s">
        <v>535</v>
      </c>
      <c r="I2" s="1" t="s">
        <v>535</v>
      </c>
      <c r="K2" s="1"/>
    </row>
    <row r="3" spans="1:11">
      <c r="A3" t="str">
        <f t="shared" ca="1" si="0"/>
        <v>B</v>
      </c>
      <c r="B3" t="s">
        <v>469</v>
      </c>
      <c r="C3" s="1">
        <f>IF(C2="Start",1,C2+SUBSTITUTE(RIGHT(D2,2),"=",""))</f>
        <v>13</v>
      </c>
      <c r="D3" s="11" t="s">
        <v>183</v>
      </c>
      <c r="E3" s="1" t="s">
        <v>205</v>
      </c>
      <c r="F3" s="13" t="s">
        <v>206</v>
      </c>
      <c r="G3" s="1" t="s">
        <v>195</v>
      </c>
      <c r="H3" s="1" t="s">
        <v>537</v>
      </c>
      <c r="I3" s="1" t="s">
        <v>537</v>
      </c>
      <c r="K3" s="1"/>
    </row>
    <row r="4" spans="1:11">
      <c r="A4" t="str">
        <f t="shared" ca="1" si="0"/>
        <v>C</v>
      </c>
      <c r="B4" t="s">
        <v>153</v>
      </c>
      <c r="C4" s="1">
        <f t="shared" si="1"/>
        <v>16</v>
      </c>
      <c r="D4" s="11" t="s">
        <v>185</v>
      </c>
      <c r="E4" t="s">
        <v>115</v>
      </c>
      <c r="F4" s="13" t="s">
        <v>349</v>
      </c>
      <c r="G4" t="s">
        <v>306</v>
      </c>
      <c r="H4" t="s">
        <v>531</v>
      </c>
      <c r="I4" t="s">
        <v>531</v>
      </c>
      <c r="K4" s="8"/>
    </row>
    <row r="5" spans="1:11">
      <c r="A5" t="str">
        <f t="shared" ca="1" si="0"/>
        <v>D</v>
      </c>
      <c r="B5" t="s">
        <v>820</v>
      </c>
      <c r="C5" s="1">
        <f t="shared" si="1"/>
        <v>22</v>
      </c>
      <c r="D5" s="11" t="s">
        <v>137</v>
      </c>
      <c r="E5" t="s">
        <v>114</v>
      </c>
      <c r="F5" s="13" t="s">
        <v>350</v>
      </c>
      <c r="G5" t="s">
        <v>9</v>
      </c>
      <c r="H5" s="1" t="s">
        <v>536</v>
      </c>
      <c r="I5" s="1" t="s">
        <v>536</v>
      </c>
      <c r="K5" s="8"/>
    </row>
    <row r="6" spans="1:11">
      <c r="A6" t="str">
        <f t="shared" ca="1" si="0"/>
        <v>E</v>
      </c>
      <c r="B6" t="s">
        <v>90</v>
      </c>
      <c r="C6" s="1">
        <f t="shared" si="1"/>
        <v>29</v>
      </c>
      <c r="D6" s="11" t="s">
        <v>130</v>
      </c>
      <c r="E6" t="s">
        <v>126</v>
      </c>
      <c r="F6" s="13" t="s">
        <v>893</v>
      </c>
      <c r="G6" t="s">
        <v>241</v>
      </c>
      <c r="H6" s="1" t="s">
        <v>797</v>
      </c>
      <c r="I6" s="1" t="s">
        <v>797</v>
      </c>
      <c r="K6" s="8"/>
    </row>
    <row r="7" spans="1:11" ht="43.2">
      <c r="A7" t="str">
        <f t="shared" ca="1" si="0"/>
        <v>F</v>
      </c>
      <c r="B7" t="s">
        <v>426</v>
      </c>
      <c r="C7" s="1">
        <f t="shared" si="1"/>
        <v>38</v>
      </c>
      <c r="D7" s="11" t="s">
        <v>132</v>
      </c>
      <c r="E7" t="s">
        <v>117</v>
      </c>
      <c r="F7" s="13" t="s">
        <v>186</v>
      </c>
      <c r="G7" s="1" t="s">
        <v>427</v>
      </c>
      <c r="H7" s="1" t="s">
        <v>693</v>
      </c>
      <c r="I7" s="1" t="s">
        <v>693</v>
      </c>
      <c r="K7" s="8"/>
    </row>
    <row r="8" spans="1:11">
      <c r="A8" t="str">
        <f t="shared" ca="1" si="0"/>
        <v>G</v>
      </c>
      <c r="B8" t="s">
        <v>164</v>
      </c>
      <c r="C8" s="1">
        <f t="shared" si="1"/>
        <v>40</v>
      </c>
      <c r="D8" s="11" t="s">
        <v>886</v>
      </c>
      <c r="E8" t="s">
        <v>885</v>
      </c>
      <c r="F8" s="13" t="s">
        <v>351</v>
      </c>
      <c r="G8" t="s">
        <v>240</v>
      </c>
      <c r="H8" s="1" t="s">
        <v>739</v>
      </c>
      <c r="I8" t="s">
        <v>688</v>
      </c>
      <c r="K8" s="8"/>
    </row>
    <row r="9" spans="1:11">
      <c r="A9" t="str">
        <f t="shared" ca="1" si="0"/>
        <v>H</v>
      </c>
      <c r="B9" t="s">
        <v>156</v>
      </c>
      <c r="C9" s="1">
        <f t="shared" si="1"/>
        <v>57</v>
      </c>
      <c r="D9" s="11" t="s">
        <v>137</v>
      </c>
      <c r="E9" t="s">
        <v>1002</v>
      </c>
      <c r="F9" s="17" t="s">
        <v>1001</v>
      </c>
      <c r="G9" t="s">
        <v>1477</v>
      </c>
      <c r="H9" s="1" t="s">
        <v>156</v>
      </c>
      <c r="I9" t="s">
        <v>691</v>
      </c>
      <c r="K9" s="8"/>
    </row>
    <row r="10" spans="1:11" ht="28.5" customHeight="1">
      <c r="A10" t="str">
        <f t="shared" ca="1" si="0"/>
        <v>I</v>
      </c>
      <c r="B10" t="s">
        <v>159</v>
      </c>
      <c r="C10" s="1">
        <f t="shared" si="1"/>
        <v>64</v>
      </c>
      <c r="D10" s="11" t="s">
        <v>162</v>
      </c>
      <c r="E10" t="s">
        <v>160</v>
      </c>
      <c r="F10" s="13" t="s">
        <v>414</v>
      </c>
      <c r="G10" s="1" t="s">
        <v>999</v>
      </c>
      <c r="H10" s="1" t="s">
        <v>722</v>
      </c>
      <c r="I10" t="s">
        <v>689</v>
      </c>
    </row>
    <row r="11" spans="1:11" ht="15" customHeight="1">
      <c r="A11" t="str">
        <f t="shared" ca="1" si="0"/>
        <v>J</v>
      </c>
      <c r="B11" t="s">
        <v>150</v>
      </c>
      <c r="C11" s="1">
        <f t="shared" si="1"/>
        <v>85</v>
      </c>
      <c r="D11" s="11" t="s">
        <v>162</v>
      </c>
      <c r="E11" t="s">
        <v>160</v>
      </c>
      <c r="F11" s="13" t="s">
        <v>416</v>
      </c>
      <c r="G11" t="s">
        <v>417</v>
      </c>
      <c r="H11" s="1" t="s">
        <v>150</v>
      </c>
      <c r="I11" t="s">
        <v>692</v>
      </c>
    </row>
    <row r="12" spans="1:11" ht="28.8">
      <c r="A12" t="str">
        <f t="shared" ca="1" si="0"/>
        <v>K</v>
      </c>
      <c r="B12" t="s">
        <v>152</v>
      </c>
      <c r="C12" s="1">
        <f t="shared" si="1"/>
        <v>106</v>
      </c>
      <c r="D12" s="11" t="s">
        <v>162</v>
      </c>
      <c r="E12" t="s">
        <v>160</v>
      </c>
      <c r="F12" s="13" t="s">
        <v>161</v>
      </c>
      <c r="G12" s="1" t="s">
        <v>1080</v>
      </c>
      <c r="H12" s="1" t="s">
        <v>152</v>
      </c>
      <c r="I12" t="s">
        <v>690</v>
      </c>
    </row>
    <row r="13" spans="1:11">
      <c r="A13" t="str">
        <f t="shared" ca="1" si="0"/>
        <v>L</v>
      </c>
      <c r="B13" t="s">
        <v>449</v>
      </c>
      <c r="C13" s="1">
        <f t="shared" si="1"/>
        <v>127</v>
      </c>
      <c r="D13" s="11" t="s">
        <v>142</v>
      </c>
      <c r="E13" t="s">
        <v>270</v>
      </c>
      <c r="F13" s="13" t="s">
        <v>894</v>
      </c>
      <c r="G13" t="s">
        <v>307</v>
      </c>
      <c r="H13" s="1" t="s">
        <v>762</v>
      </c>
      <c r="I13" t="s">
        <v>682</v>
      </c>
      <c r="K13" s="8"/>
    </row>
    <row r="14" spans="1:11">
      <c r="A14" t="str">
        <f t="shared" ca="1" si="0"/>
        <v>M</v>
      </c>
      <c r="B14" t="s">
        <v>507</v>
      </c>
      <c r="C14" s="1">
        <f t="shared" si="1"/>
        <v>139</v>
      </c>
      <c r="D14" s="11" t="s">
        <v>142</v>
      </c>
      <c r="E14" t="s">
        <v>270</v>
      </c>
      <c r="F14" s="13" t="s">
        <v>359</v>
      </c>
      <c r="G14" t="s">
        <v>305</v>
      </c>
      <c r="H14" s="1" t="s">
        <v>763</v>
      </c>
      <c r="I14" t="s">
        <v>676</v>
      </c>
      <c r="K14" s="8"/>
    </row>
    <row r="15" spans="1:11">
      <c r="A15" t="str">
        <f t="shared" ca="1" si="0"/>
        <v>N</v>
      </c>
      <c r="B15" t="s">
        <v>175</v>
      </c>
      <c r="C15" s="1">
        <f t="shared" si="1"/>
        <v>151</v>
      </c>
      <c r="D15" s="11" t="s">
        <v>134</v>
      </c>
      <c r="E15" s="1" t="s">
        <v>828</v>
      </c>
      <c r="F15" s="13" t="s">
        <v>895</v>
      </c>
      <c r="G15" s="1" t="s">
        <v>918</v>
      </c>
      <c r="H15" s="1" t="s">
        <v>764</v>
      </c>
      <c r="I15" s="1" t="s">
        <v>666</v>
      </c>
    </row>
    <row r="16" spans="1:11">
      <c r="A16" t="str">
        <f t="shared" ca="1" si="0"/>
        <v>O</v>
      </c>
      <c r="B16" t="s">
        <v>167</v>
      </c>
      <c r="C16" s="1">
        <f t="shared" si="1"/>
        <v>162</v>
      </c>
      <c r="D16" s="11" t="s">
        <v>887</v>
      </c>
      <c r="E16" t="s">
        <v>118</v>
      </c>
      <c r="F16" s="13" t="s">
        <v>360</v>
      </c>
      <c r="G16" t="s">
        <v>304</v>
      </c>
      <c r="H16" t="s">
        <v>765</v>
      </c>
      <c r="I16" t="s">
        <v>674</v>
      </c>
      <c r="K16" s="8"/>
    </row>
    <row r="17" spans="1:11">
      <c r="A17" t="str">
        <f t="shared" ca="1" si="0"/>
        <v>P</v>
      </c>
      <c r="B17" t="s">
        <v>506</v>
      </c>
      <c r="C17" s="1">
        <f t="shared" si="1"/>
        <v>171</v>
      </c>
      <c r="D17" s="11" t="s">
        <v>134</v>
      </c>
      <c r="E17" t="s">
        <v>119</v>
      </c>
      <c r="F17" s="13" t="s">
        <v>361</v>
      </c>
      <c r="G17" t="s">
        <v>303</v>
      </c>
      <c r="H17" t="s">
        <v>766</v>
      </c>
      <c r="I17" t="s">
        <v>675</v>
      </c>
      <c r="K17" s="8"/>
    </row>
    <row r="18" spans="1:11">
      <c r="A18" t="str">
        <f t="shared" ca="1" si="0"/>
        <v>Q</v>
      </c>
      <c r="B18" t="s">
        <v>508</v>
      </c>
      <c r="C18" s="1">
        <f t="shared" si="1"/>
        <v>182</v>
      </c>
      <c r="D18" s="11" t="s">
        <v>134</v>
      </c>
      <c r="E18" t="s">
        <v>119</v>
      </c>
      <c r="F18" s="13" t="s">
        <v>896</v>
      </c>
      <c r="G18" t="s">
        <v>302</v>
      </c>
      <c r="H18" t="s">
        <v>767</v>
      </c>
      <c r="I18" t="s">
        <v>663</v>
      </c>
      <c r="K18" s="8"/>
    </row>
    <row r="19" spans="1:11" ht="43.2">
      <c r="A19" t="str">
        <f t="shared" ca="1" si="0"/>
        <v>R</v>
      </c>
      <c r="B19" t="s">
        <v>543</v>
      </c>
      <c r="C19" s="1">
        <f t="shared" si="1"/>
        <v>193</v>
      </c>
      <c r="D19" s="11" t="s">
        <v>142</v>
      </c>
      <c r="E19" t="s">
        <v>270</v>
      </c>
      <c r="F19" s="13" t="s">
        <v>326</v>
      </c>
      <c r="G19" s="1" t="s">
        <v>538</v>
      </c>
      <c r="H19" s="1" t="s">
        <v>768</v>
      </c>
      <c r="I19" t="s">
        <v>672</v>
      </c>
    </row>
    <row r="20" spans="1:11">
      <c r="A20" t="str">
        <f t="shared" ca="1" si="0"/>
        <v>S</v>
      </c>
      <c r="B20" t="s">
        <v>434</v>
      </c>
      <c r="C20" s="1">
        <f t="shared" si="1"/>
        <v>205</v>
      </c>
      <c r="D20" s="11" t="s">
        <v>142</v>
      </c>
      <c r="E20" t="s">
        <v>888</v>
      </c>
      <c r="F20" s="13" t="s">
        <v>362</v>
      </c>
      <c r="G20" t="s">
        <v>249</v>
      </c>
      <c r="H20" s="1" t="s">
        <v>769</v>
      </c>
      <c r="I20" t="s">
        <v>673</v>
      </c>
      <c r="K20" s="8"/>
    </row>
    <row r="21" spans="1:11" ht="43.2">
      <c r="A21" t="str">
        <f t="shared" ca="1" si="0"/>
        <v>T</v>
      </c>
      <c r="B21" t="s">
        <v>544</v>
      </c>
      <c r="C21" s="1">
        <f t="shared" si="1"/>
        <v>217</v>
      </c>
      <c r="D21" s="11" t="s">
        <v>142</v>
      </c>
      <c r="E21" t="s">
        <v>270</v>
      </c>
      <c r="F21" s="13" t="s">
        <v>331</v>
      </c>
      <c r="G21" s="1" t="s">
        <v>539</v>
      </c>
      <c r="H21" s="1" t="s">
        <v>770</v>
      </c>
      <c r="I21" t="s">
        <v>683</v>
      </c>
      <c r="K21" s="8"/>
    </row>
    <row r="22" spans="1:11">
      <c r="A22" t="str">
        <f t="shared" ca="1" si="0"/>
        <v>U</v>
      </c>
      <c r="B22" t="s">
        <v>436</v>
      </c>
      <c r="C22" s="1">
        <f t="shared" si="1"/>
        <v>229</v>
      </c>
      <c r="D22" s="11" t="s">
        <v>142</v>
      </c>
      <c r="E22" t="s">
        <v>888</v>
      </c>
      <c r="F22" s="13" t="s">
        <v>363</v>
      </c>
      <c r="G22" t="s">
        <v>250</v>
      </c>
      <c r="H22" s="1" t="s">
        <v>771</v>
      </c>
      <c r="I22" t="s">
        <v>684</v>
      </c>
      <c r="K22" s="8"/>
    </row>
    <row r="23" spans="1:11" ht="43.2">
      <c r="A23" t="str">
        <f t="shared" ca="1" si="0"/>
        <v>V</v>
      </c>
      <c r="B23" t="s">
        <v>545</v>
      </c>
      <c r="C23" s="1">
        <f t="shared" si="1"/>
        <v>241</v>
      </c>
      <c r="D23" s="11" t="s">
        <v>142</v>
      </c>
      <c r="E23" t="s">
        <v>270</v>
      </c>
      <c r="F23" s="13" t="s">
        <v>333</v>
      </c>
      <c r="G23" s="1" t="s">
        <v>540</v>
      </c>
      <c r="H23" s="1" t="s">
        <v>772</v>
      </c>
      <c r="I23" t="s">
        <v>667</v>
      </c>
      <c r="K23" s="8"/>
    </row>
    <row r="24" spans="1:11">
      <c r="A24" t="str">
        <f t="shared" ca="1" si="0"/>
        <v>W</v>
      </c>
      <c r="B24" t="s">
        <v>438</v>
      </c>
      <c r="C24" s="1">
        <f t="shared" si="1"/>
        <v>253</v>
      </c>
      <c r="D24" s="11" t="s">
        <v>142</v>
      </c>
      <c r="E24" t="s">
        <v>888</v>
      </c>
      <c r="F24" s="13" t="s">
        <v>364</v>
      </c>
      <c r="G24" t="s">
        <v>251</v>
      </c>
      <c r="H24" s="1" t="s">
        <v>773</v>
      </c>
      <c r="I24" t="s">
        <v>668</v>
      </c>
      <c r="K24" s="8"/>
    </row>
    <row r="25" spans="1:11" ht="43.2">
      <c r="A25" t="str">
        <f t="shared" ca="1" si="0"/>
        <v>X</v>
      </c>
      <c r="B25" t="s">
        <v>546</v>
      </c>
      <c r="C25" s="1">
        <f t="shared" si="1"/>
        <v>265</v>
      </c>
      <c r="D25" s="11" t="s">
        <v>142</v>
      </c>
      <c r="E25" t="s">
        <v>270</v>
      </c>
      <c r="F25" s="13" t="s">
        <v>335</v>
      </c>
      <c r="G25" s="1" t="s">
        <v>541</v>
      </c>
      <c r="H25" s="1" t="s">
        <v>774</v>
      </c>
      <c r="I25" s="1" t="s">
        <v>680</v>
      </c>
      <c r="K25" s="8"/>
    </row>
    <row r="26" spans="1:11">
      <c r="A26" t="str">
        <f t="shared" ca="1" si="0"/>
        <v>Y</v>
      </c>
      <c r="B26" t="s">
        <v>440</v>
      </c>
      <c r="C26" s="1">
        <f t="shared" si="1"/>
        <v>277</v>
      </c>
      <c r="D26" s="11" t="s">
        <v>142</v>
      </c>
      <c r="E26" t="s">
        <v>888</v>
      </c>
      <c r="F26" s="13" t="s">
        <v>365</v>
      </c>
      <c r="G26" t="s">
        <v>252</v>
      </c>
      <c r="H26" s="1" t="s">
        <v>775</v>
      </c>
      <c r="I26" t="s">
        <v>681</v>
      </c>
      <c r="K26" s="8"/>
    </row>
    <row r="27" spans="1:11" ht="43.2">
      <c r="A27" t="str">
        <f t="shared" ca="1" si="0"/>
        <v>Z</v>
      </c>
      <c r="B27" t="s">
        <v>547</v>
      </c>
      <c r="C27" s="1">
        <f t="shared" si="1"/>
        <v>289</v>
      </c>
      <c r="D27" s="11" t="s">
        <v>142</v>
      </c>
      <c r="E27" t="s">
        <v>270</v>
      </c>
      <c r="F27" s="13" t="s">
        <v>337</v>
      </c>
      <c r="G27" s="1" t="s">
        <v>719</v>
      </c>
      <c r="H27" s="1" t="s">
        <v>776</v>
      </c>
      <c r="I27" t="s">
        <v>670</v>
      </c>
      <c r="K27" s="8"/>
    </row>
    <row r="28" spans="1:11">
      <c r="A28" t="str">
        <f t="shared" ca="1" si="0"/>
        <v>AA</v>
      </c>
      <c r="B28" t="s">
        <v>442</v>
      </c>
      <c r="C28" s="1">
        <f t="shared" si="1"/>
        <v>301</v>
      </c>
      <c r="D28" s="11" t="s">
        <v>142</v>
      </c>
      <c r="E28" t="s">
        <v>888</v>
      </c>
      <c r="F28" s="13" t="s">
        <v>366</v>
      </c>
      <c r="G28" t="s">
        <v>253</v>
      </c>
      <c r="H28" s="1" t="s">
        <v>726</v>
      </c>
      <c r="I28" t="s">
        <v>671</v>
      </c>
      <c r="K28" s="8"/>
    </row>
    <row r="29" spans="1:11" ht="43.2">
      <c r="A29" t="str">
        <f t="shared" ca="1" si="0"/>
        <v>AB</v>
      </c>
      <c r="B29" t="s">
        <v>548</v>
      </c>
      <c r="C29" s="1">
        <f t="shared" si="1"/>
        <v>313</v>
      </c>
      <c r="D29" s="11" t="s">
        <v>142</v>
      </c>
      <c r="E29" t="s">
        <v>270</v>
      </c>
      <c r="F29" s="13" t="s">
        <v>340</v>
      </c>
      <c r="G29" s="1" t="s">
        <v>542</v>
      </c>
      <c r="H29" s="1" t="s">
        <v>778</v>
      </c>
      <c r="I29" t="s">
        <v>686</v>
      </c>
      <c r="K29" s="8"/>
    </row>
    <row r="30" spans="1:11">
      <c r="A30" t="str">
        <f t="shared" ca="1" si="0"/>
        <v>AC</v>
      </c>
      <c r="B30" t="s">
        <v>444</v>
      </c>
      <c r="C30" s="1">
        <f t="shared" si="1"/>
        <v>325</v>
      </c>
      <c r="D30" s="11" t="s">
        <v>142</v>
      </c>
      <c r="E30" t="s">
        <v>888</v>
      </c>
      <c r="F30" s="13" t="s">
        <v>384</v>
      </c>
      <c r="G30" t="s">
        <v>254</v>
      </c>
      <c r="H30" s="1" t="s">
        <v>777</v>
      </c>
      <c r="I30" t="s">
        <v>685</v>
      </c>
      <c r="K30" s="8"/>
    </row>
    <row r="31" spans="1:11">
      <c r="A31" t="str">
        <f t="shared" ca="1" si="0"/>
        <v>AD</v>
      </c>
      <c r="B31" t="s">
        <v>176</v>
      </c>
      <c r="C31" s="1">
        <f t="shared" si="1"/>
        <v>337</v>
      </c>
      <c r="D31" s="11" t="s">
        <v>136</v>
      </c>
      <c r="E31" t="s">
        <v>124</v>
      </c>
      <c r="F31" s="13" t="s">
        <v>897</v>
      </c>
      <c r="G31" t="s">
        <v>294</v>
      </c>
      <c r="H31" t="s">
        <v>779</v>
      </c>
      <c r="I31" t="s">
        <v>669</v>
      </c>
      <c r="K31" s="8"/>
    </row>
    <row r="32" spans="1:11">
      <c r="A32" t="str">
        <f t="shared" ca="1" si="0"/>
        <v>AE</v>
      </c>
      <c r="B32" t="s">
        <v>264</v>
      </c>
      <c r="C32" s="1">
        <f t="shared" si="1"/>
        <v>351</v>
      </c>
      <c r="D32" s="11" t="s">
        <v>136</v>
      </c>
      <c r="E32" t="s">
        <v>124</v>
      </c>
      <c r="F32" s="13" t="s">
        <v>898</v>
      </c>
      <c r="G32" t="s">
        <v>299</v>
      </c>
      <c r="H32" s="1" t="s">
        <v>780</v>
      </c>
      <c r="I32" t="s">
        <v>662</v>
      </c>
      <c r="K32" s="8"/>
    </row>
    <row r="33" spans="1:11">
      <c r="A33" t="str">
        <f t="shared" ca="1" si="0"/>
        <v>AF</v>
      </c>
      <c r="B33" t="s">
        <v>448</v>
      </c>
      <c r="C33" s="1">
        <f t="shared" si="1"/>
        <v>365</v>
      </c>
      <c r="D33" s="11" t="s">
        <v>131</v>
      </c>
      <c r="E33" t="s">
        <v>116</v>
      </c>
      <c r="F33" s="13" t="s">
        <v>339</v>
      </c>
      <c r="G33" t="s">
        <v>295</v>
      </c>
      <c r="H33" s="1" t="s">
        <v>781</v>
      </c>
      <c r="I33" t="s">
        <v>679</v>
      </c>
      <c r="K33" s="8"/>
    </row>
    <row r="34" spans="1:11">
      <c r="A34" t="str">
        <f t="shared" ca="1" si="0"/>
        <v>AG</v>
      </c>
      <c r="B34" t="s">
        <v>166</v>
      </c>
      <c r="C34" s="1">
        <f>IF(C33="Start",1,C33+SUBSTITUTE(RIGHT(D33,2),"=",""))</f>
        <v>375</v>
      </c>
      <c r="D34" s="11" t="s">
        <v>889</v>
      </c>
      <c r="E34" t="s">
        <v>267</v>
      </c>
      <c r="F34" s="13" t="s">
        <v>899</v>
      </c>
      <c r="G34" t="s">
        <v>296</v>
      </c>
      <c r="H34" s="1" t="s">
        <v>782</v>
      </c>
      <c r="I34" t="s">
        <v>677</v>
      </c>
      <c r="K34" s="8"/>
    </row>
    <row r="35" spans="1:11">
      <c r="A35" t="str">
        <f t="shared" ca="1" si="0"/>
        <v>AH</v>
      </c>
      <c r="B35" t="s">
        <v>177</v>
      </c>
      <c r="C35" s="1">
        <f>IF(C34="Start",1,C34+SUBSTITUTE(RIGHT(D34,2),"=",""))</f>
        <v>383</v>
      </c>
      <c r="D35" s="11" t="s">
        <v>134</v>
      </c>
      <c r="E35" t="s">
        <v>119</v>
      </c>
      <c r="F35" s="13" t="s">
        <v>358</v>
      </c>
      <c r="G35" t="s">
        <v>297</v>
      </c>
      <c r="H35" s="1" t="s">
        <v>177</v>
      </c>
      <c r="I35" t="s">
        <v>678</v>
      </c>
      <c r="K35" s="8"/>
    </row>
    <row r="36" spans="1:11">
      <c r="A36" t="str">
        <f t="shared" ca="1" si="0"/>
        <v>AI</v>
      </c>
      <c r="B36" t="s">
        <v>265</v>
      </c>
      <c r="C36" s="1">
        <f t="shared" si="1"/>
        <v>394</v>
      </c>
      <c r="D36" s="11" t="s">
        <v>134</v>
      </c>
      <c r="E36" t="s">
        <v>119</v>
      </c>
      <c r="F36" s="13" t="s">
        <v>900</v>
      </c>
      <c r="G36" t="s">
        <v>298</v>
      </c>
      <c r="H36" s="1" t="s">
        <v>783</v>
      </c>
      <c r="I36" t="s">
        <v>664</v>
      </c>
      <c r="K36" s="8"/>
    </row>
    <row r="37" spans="1:11">
      <c r="A37" t="str">
        <f t="shared" ca="1" si="0"/>
        <v>AJ</v>
      </c>
      <c r="B37" t="s">
        <v>178</v>
      </c>
      <c r="C37" s="1">
        <f t="shared" si="1"/>
        <v>405</v>
      </c>
      <c r="D37" s="11" t="s">
        <v>136</v>
      </c>
      <c r="E37" t="s">
        <v>124</v>
      </c>
      <c r="F37" s="13" t="s">
        <v>367</v>
      </c>
      <c r="G37" t="s">
        <v>300</v>
      </c>
      <c r="H37" s="1" t="s">
        <v>784</v>
      </c>
      <c r="I37" t="s">
        <v>687</v>
      </c>
      <c r="K37" s="8"/>
    </row>
    <row r="38" spans="1:11">
      <c r="A38" t="str">
        <f t="shared" ca="1" si="0"/>
        <v>AK</v>
      </c>
      <c r="B38" t="s">
        <v>266</v>
      </c>
      <c r="C38" s="1">
        <f t="shared" si="1"/>
        <v>419</v>
      </c>
      <c r="D38" s="11" t="s">
        <v>892</v>
      </c>
      <c r="E38" t="s">
        <v>470</v>
      </c>
      <c r="F38" s="13">
        <v>3336.16</v>
      </c>
      <c r="G38" t="s">
        <v>301</v>
      </c>
      <c r="H38" s="1" t="s">
        <v>785</v>
      </c>
      <c r="I38" t="s">
        <v>665</v>
      </c>
      <c r="K38" s="8"/>
    </row>
    <row r="39" spans="1:11">
      <c r="C39" s="1"/>
      <c r="D39" s="11"/>
      <c r="F39" s="8"/>
    </row>
    <row r="40" spans="1:11">
      <c r="E40" s="8"/>
      <c r="F40" s="8"/>
      <c r="I40" s="5"/>
    </row>
    <row r="41" spans="1:11">
      <c r="E41" s="8"/>
      <c r="F41" s="8"/>
      <c r="H41"/>
      <c r="I41" s="5"/>
    </row>
    <row r="42" spans="1:11">
      <c r="E42" s="8"/>
      <c r="F42" s="8"/>
      <c r="H42"/>
      <c r="I42" s="5"/>
    </row>
    <row r="43" spans="1:11">
      <c r="E43" s="8"/>
      <c r="F43" s="8"/>
      <c r="H43"/>
      <c r="I43" s="5"/>
    </row>
    <row r="44" spans="1:11">
      <c r="E44" s="8"/>
      <c r="F44" s="8"/>
      <c r="H44"/>
      <c r="I44" s="5"/>
    </row>
    <row r="45" spans="1:11">
      <c r="E45" s="8"/>
      <c r="F45" s="8"/>
      <c r="H45"/>
      <c r="I45" s="5"/>
    </row>
    <row r="46" spans="1:11">
      <c r="E46" s="8"/>
      <c r="F46" s="8"/>
      <c r="H46"/>
      <c r="I46" s="5"/>
    </row>
    <row r="47" spans="1:11">
      <c r="E47" s="8"/>
      <c r="F47" s="8"/>
      <c r="H47"/>
      <c r="I47" s="5"/>
    </row>
    <row r="48" spans="1:11">
      <c r="E48" s="8"/>
      <c r="F48" s="8"/>
      <c r="H48"/>
      <c r="I48" s="5"/>
    </row>
    <row r="49" spans="5:9">
      <c r="E49" s="8"/>
      <c r="F49" s="8"/>
      <c r="H49"/>
      <c r="I49" s="5"/>
    </row>
    <row r="50" spans="5:9">
      <c r="E50" s="8"/>
      <c r="F50" s="8"/>
      <c r="H50"/>
      <c r="I50" s="5"/>
    </row>
    <row r="51" spans="5:9">
      <c r="E51" s="8"/>
      <c r="F51" s="8"/>
      <c r="H51"/>
      <c r="I51" s="5"/>
    </row>
    <row r="52" spans="5:9">
      <c r="E52" s="8"/>
      <c r="F52" s="8"/>
      <c r="H52"/>
      <c r="I52" s="5"/>
    </row>
    <row r="53" spans="5:9">
      <c r="E53" s="8"/>
      <c r="F53" s="8"/>
      <c r="H53"/>
      <c r="I53" s="5"/>
    </row>
    <row r="54" spans="5:9">
      <c r="E54" s="8"/>
      <c r="F54" s="8"/>
      <c r="H54"/>
      <c r="I54" s="5"/>
    </row>
    <row r="55" spans="5:9">
      <c r="E55" s="8"/>
      <c r="F55" s="8"/>
      <c r="H55"/>
      <c r="I55" s="5"/>
    </row>
    <row r="56" spans="5:9">
      <c r="E56" s="8"/>
      <c r="F56" s="8"/>
      <c r="H56"/>
      <c r="I56" s="5"/>
    </row>
    <row r="57" spans="5:9">
      <c r="E57" s="8"/>
      <c r="F57" s="8"/>
      <c r="I57" s="5"/>
    </row>
    <row r="58" spans="5:9">
      <c r="E58" s="8"/>
      <c r="F58" s="8"/>
      <c r="G58" s="1"/>
      <c r="H58"/>
      <c r="I58" s="6"/>
    </row>
    <row r="59" spans="5:9">
      <c r="E59" s="8"/>
      <c r="F59" s="8"/>
      <c r="H59"/>
      <c r="I59" s="5"/>
    </row>
    <row r="60" spans="5:9">
      <c r="E60" s="8"/>
      <c r="F60" s="8"/>
      <c r="I60" s="5"/>
    </row>
    <row r="61" spans="5:9">
      <c r="E61" s="8"/>
      <c r="F61" s="8"/>
      <c r="H61"/>
      <c r="I61" s="5"/>
    </row>
    <row r="62" spans="5:9">
      <c r="E62" s="8"/>
      <c r="F62" s="8"/>
      <c r="I62" s="5"/>
    </row>
    <row r="63" spans="5:9">
      <c r="E63" s="8"/>
      <c r="F63" s="8"/>
      <c r="H63"/>
      <c r="I63" s="5"/>
    </row>
    <row r="64" spans="5:9">
      <c r="H64"/>
      <c r="I64" s="5"/>
    </row>
    <row r="65" spans="2:9">
      <c r="I65" s="5"/>
    </row>
    <row r="66" spans="2:9">
      <c r="H66"/>
      <c r="I66" s="5"/>
    </row>
    <row r="67" spans="2:9">
      <c r="H67"/>
      <c r="I67" s="5"/>
    </row>
    <row r="68" spans="2:9">
      <c r="H68"/>
      <c r="I68" s="5"/>
    </row>
    <row r="69" spans="2:9">
      <c r="H69"/>
      <c r="I69" s="5"/>
    </row>
    <row r="70" spans="2:9">
      <c r="B70" s="7"/>
      <c r="H70"/>
    </row>
  </sheetData>
  <autoFilter ref="A1:J39" xr:uid="{00000000-0009-0000-0000-000006000000}"/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30"/>
  <sheetViews>
    <sheetView zoomScaleNormal="100" workbookViewId="0"/>
  </sheetViews>
  <sheetFormatPr defaultColWidth="9.109375" defaultRowHeight="14.4"/>
  <cols>
    <col min="1" max="1" width="9.33203125" bestFit="1" customWidth="1"/>
    <col min="2" max="2" width="24.5546875" customWidth="1"/>
    <col min="3" max="3" width="9" bestFit="1" customWidth="1"/>
    <col min="4" max="4" width="11.44140625" bestFit="1" customWidth="1"/>
    <col min="5" max="5" width="12" bestFit="1" customWidth="1"/>
    <col min="6" max="6" width="18" bestFit="1" customWidth="1"/>
    <col min="7" max="7" width="59.33203125" bestFit="1" customWidth="1"/>
    <col min="8" max="8" width="50.44140625" hidden="1" customWidth="1"/>
    <col min="9" max="9" width="59.88671875" hidden="1" customWidth="1"/>
    <col min="12" max="12" width="10.88671875" customWidth="1"/>
    <col min="13" max="13" width="9" customWidth="1"/>
  </cols>
  <sheetData>
    <row r="1" spans="1:12" ht="17.39999999999999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720</v>
      </c>
      <c r="I1" s="2" t="s">
        <v>529</v>
      </c>
    </row>
    <row r="2" spans="1:12" ht="28.8">
      <c r="A2" t="str">
        <f t="shared" ref="A2:A21" ca="1" si="0">INDIRECT("LetterRainbow!A"&amp;ROW())</f>
        <v>A</v>
      </c>
      <c r="B2" t="s">
        <v>181</v>
      </c>
      <c r="C2" s="1">
        <f>IF(C1="Start",1,C1+SUBSTITUTE(RIGHT(D1,2),"=",""))</f>
        <v>1</v>
      </c>
      <c r="D2" s="11" t="s">
        <v>142</v>
      </c>
      <c r="E2" s="1" t="s">
        <v>413</v>
      </c>
      <c r="F2" s="1" t="s">
        <v>479</v>
      </c>
      <c r="G2" s="1" t="s">
        <v>477</v>
      </c>
      <c r="H2" s="1" t="s">
        <v>535</v>
      </c>
      <c r="I2" s="1" t="s">
        <v>535</v>
      </c>
      <c r="L2" s="1"/>
    </row>
    <row r="3" spans="1:12">
      <c r="A3" t="str">
        <f t="shared" ca="1" si="0"/>
        <v>B</v>
      </c>
      <c r="B3" t="s">
        <v>469</v>
      </c>
      <c r="C3" s="1">
        <f t="shared" ref="C3:C10" si="1">IF(C2="Start",1,C2+SUBSTITUTE(RIGHT(D2,2),"=",""))</f>
        <v>13</v>
      </c>
      <c r="D3" s="11" t="s">
        <v>183</v>
      </c>
      <c r="E3" s="1" t="s">
        <v>205</v>
      </c>
      <c r="F3" s="1" t="s">
        <v>206</v>
      </c>
      <c r="G3" s="1" t="s">
        <v>195</v>
      </c>
      <c r="H3" s="1" t="s">
        <v>537</v>
      </c>
      <c r="I3" s="1" t="s">
        <v>537</v>
      </c>
      <c r="L3" s="1"/>
    </row>
    <row r="4" spans="1:12">
      <c r="A4" t="str">
        <f t="shared" ca="1" si="0"/>
        <v>C</v>
      </c>
      <c r="B4" s="1" t="s">
        <v>153</v>
      </c>
      <c r="C4" s="1">
        <f t="shared" si="1"/>
        <v>16</v>
      </c>
      <c r="D4" s="11" t="s">
        <v>185</v>
      </c>
      <c r="E4" s="1" t="s">
        <v>527</v>
      </c>
      <c r="F4" s="1" t="s">
        <v>184</v>
      </c>
      <c r="G4" s="1" t="s">
        <v>139</v>
      </c>
      <c r="H4" s="1" t="s">
        <v>531</v>
      </c>
      <c r="I4" s="1" t="s">
        <v>531</v>
      </c>
      <c r="L4" s="1"/>
    </row>
    <row r="5" spans="1:12">
      <c r="A5" t="str">
        <f t="shared" ca="1" si="0"/>
        <v>D</v>
      </c>
      <c r="B5" s="1" t="s">
        <v>820</v>
      </c>
      <c r="C5" s="1">
        <f t="shared" si="1"/>
        <v>22</v>
      </c>
      <c r="D5" s="11" t="s">
        <v>137</v>
      </c>
      <c r="E5" s="1" t="s">
        <v>114</v>
      </c>
      <c r="F5" s="1" t="s">
        <v>98</v>
      </c>
      <c r="G5" s="1" t="s">
        <v>429</v>
      </c>
      <c r="H5" t="s">
        <v>866</v>
      </c>
      <c r="I5" s="1" t="s">
        <v>536</v>
      </c>
      <c r="L5" s="1"/>
    </row>
    <row r="6" spans="1:12">
      <c r="A6" t="str">
        <f t="shared" ca="1" si="0"/>
        <v>E</v>
      </c>
      <c r="B6" t="s">
        <v>90</v>
      </c>
      <c r="C6" s="1">
        <f t="shared" si="1"/>
        <v>29</v>
      </c>
      <c r="D6" s="11" t="s">
        <v>130</v>
      </c>
      <c r="E6" t="s">
        <v>126</v>
      </c>
      <c r="F6" t="s">
        <v>111</v>
      </c>
      <c r="G6" t="s">
        <v>241</v>
      </c>
      <c r="H6" t="s">
        <v>532</v>
      </c>
      <c r="I6" t="s">
        <v>532</v>
      </c>
    </row>
    <row r="7" spans="1:12" ht="28.8">
      <c r="A7" t="str">
        <f t="shared" ca="1" si="0"/>
        <v>F</v>
      </c>
      <c r="B7" s="1" t="s">
        <v>152</v>
      </c>
      <c r="C7" s="1">
        <f t="shared" si="1"/>
        <v>38</v>
      </c>
      <c r="D7" s="11" t="s">
        <v>162</v>
      </c>
      <c r="E7" s="1" t="s">
        <v>160</v>
      </c>
      <c r="F7" s="1" t="s">
        <v>187</v>
      </c>
      <c r="G7" s="1" t="s">
        <v>1080</v>
      </c>
      <c r="H7" s="1" t="s">
        <v>594</v>
      </c>
      <c r="I7" s="1" t="s">
        <v>152</v>
      </c>
      <c r="L7" s="1"/>
    </row>
    <row r="8" spans="1:12">
      <c r="A8" t="str">
        <f t="shared" ca="1" si="0"/>
        <v>G</v>
      </c>
      <c r="B8" t="s">
        <v>156</v>
      </c>
      <c r="C8" s="1">
        <f t="shared" si="1"/>
        <v>59</v>
      </c>
      <c r="D8" s="11" t="s">
        <v>137</v>
      </c>
      <c r="E8" t="s">
        <v>1002</v>
      </c>
      <c r="F8" t="s">
        <v>1001</v>
      </c>
      <c r="G8" t="s">
        <v>1477</v>
      </c>
      <c r="H8" t="s">
        <v>603</v>
      </c>
      <c r="I8" s="1" t="s">
        <v>156</v>
      </c>
    </row>
    <row r="9" spans="1:12">
      <c r="A9" t="str">
        <f t="shared" ca="1" si="0"/>
        <v>H</v>
      </c>
      <c r="B9" s="1" t="s">
        <v>464</v>
      </c>
      <c r="C9" s="1">
        <f t="shared" si="1"/>
        <v>66</v>
      </c>
      <c r="D9" s="11" t="s">
        <v>131</v>
      </c>
      <c r="E9" t="s">
        <v>468</v>
      </c>
      <c r="F9" s="1" t="s">
        <v>890</v>
      </c>
      <c r="G9" s="1" t="s">
        <v>407</v>
      </c>
      <c r="H9" s="1" t="s">
        <v>853</v>
      </c>
      <c r="I9" s="1" t="s">
        <v>853</v>
      </c>
    </row>
    <row r="10" spans="1:12" s="1" customFormat="1">
      <c r="A10" t="str">
        <f t="shared" ca="1" si="0"/>
        <v>I</v>
      </c>
      <c r="B10" s="1" t="s">
        <v>462</v>
      </c>
      <c r="C10" s="1">
        <f t="shared" si="1"/>
        <v>76</v>
      </c>
      <c r="D10" s="11" t="s">
        <v>142</v>
      </c>
      <c r="E10" t="s">
        <v>312</v>
      </c>
      <c r="F10" s="1" t="s">
        <v>399</v>
      </c>
      <c r="G10" s="1" t="s">
        <v>408</v>
      </c>
      <c r="H10" s="1" t="s">
        <v>706</v>
      </c>
      <c r="I10" s="1" t="s">
        <v>865</v>
      </c>
      <c r="L10"/>
    </row>
    <row r="11" spans="1:12" ht="28.8">
      <c r="A11" t="str">
        <f t="shared" ca="1" si="0"/>
        <v>J</v>
      </c>
      <c r="B11" s="1" t="s">
        <v>463</v>
      </c>
      <c r="C11" s="1">
        <f>IF(C10="Start",1,C10+SUBSTITUTE(RIGHT(D10,2),"=",""))</f>
        <v>88</v>
      </c>
      <c r="D11" s="11" t="s">
        <v>188</v>
      </c>
      <c r="E11" t="s">
        <v>271</v>
      </c>
      <c r="F11" s="1" t="s">
        <v>400</v>
      </c>
      <c r="G11" s="1" t="s">
        <v>707</v>
      </c>
      <c r="H11" s="1" t="s">
        <v>854</v>
      </c>
      <c r="I11" s="1" t="s">
        <v>854</v>
      </c>
    </row>
    <row r="12" spans="1:12">
      <c r="A12" t="str">
        <f t="shared" ca="1" si="0"/>
        <v>K</v>
      </c>
      <c r="B12" s="1" t="s">
        <v>194</v>
      </c>
      <c r="C12" s="1">
        <f t="shared" ref="C12:C21" si="2">IF(C11="Start",1,C11+SUBSTITUTE(RIGHT(D11,2),"=",""))</f>
        <v>101</v>
      </c>
      <c r="D12" s="11" t="s">
        <v>132</v>
      </c>
      <c r="E12" t="s">
        <v>117</v>
      </c>
      <c r="F12" s="1" t="s">
        <v>398</v>
      </c>
      <c r="G12" t="s">
        <v>97</v>
      </c>
      <c r="H12" t="s">
        <v>562</v>
      </c>
      <c r="I12" t="s">
        <v>855</v>
      </c>
    </row>
    <row r="13" spans="1:12">
      <c r="A13" t="str">
        <f t="shared" ca="1" si="0"/>
        <v>L</v>
      </c>
      <c r="B13" s="1" t="s">
        <v>1028</v>
      </c>
      <c r="C13" s="1">
        <f t="shared" si="2"/>
        <v>103</v>
      </c>
      <c r="D13" s="11" t="s">
        <v>1034</v>
      </c>
      <c r="E13" t="s">
        <v>113</v>
      </c>
      <c r="F13" s="1" t="s">
        <v>1036</v>
      </c>
      <c r="G13" s="1" t="s">
        <v>1030</v>
      </c>
      <c r="I13" s="1" t="s">
        <v>1033</v>
      </c>
    </row>
    <row r="14" spans="1:12">
      <c r="A14" t="str">
        <f t="shared" ca="1" si="0"/>
        <v>M</v>
      </c>
      <c r="B14" s="1" t="s">
        <v>1029</v>
      </c>
      <c r="C14" s="1">
        <f t="shared" si="2"/>
        <v>108</v>
      </c>
      <c r="D14" s="11" t="s">
        <v>185</v>
      </c>
      <c r="E14" t="s">
        <v>115</v>
      </c>
      <c r="F14" s="1" t="s">
        <v>1037</v>
      </c>
      <c r="G14" s="1" t="s">
        <v>1031</v>
      </c>
      <c r="I14" s="1" t="s">
        <v>1032</v>
      </c>
    </row>
    <row r="15" spans="1:12">
      <c r="A15" t="str">
        <f t="shared" ca="1" si="0"/>
        <v>N</v>
      </c>
      <c r="B15" s="1" t="s">
        <v>391</v>
      </c>
      <c r="C15" s="1">
        <f t="shared" si="2"/>
        <v>114</v>
      </c>
      <c r="D15" s="11" t="s">
        <v>188</v>
      </c>
      <c r="E15" t="s">
        <v>271</v>
      </c>
      <c r="F15" s="1" t="s">
        <v>401</v>
      </c>
      <c r="G15" s="1" t="s">
        <v>409</v>
      </c>
      <c r="H15" s="1" t="s">
        <v>863</v>
      </c>
      <c r="I15" s="1" t="s">
        <v>856</v>
      </c>
    </row>
    <row r="16" spans="1:12">
      <c r="A16" t="str">
        <f t="shared" ca="1" si="0"/>
        <v>O</v>
      </c>
      <c r="B16" s="1" t="s">
        <v>392</v>
      </c>
      <c r="C16" s="1">
        <f t="shared" si="2"/>
        <v>127</v>
      </c>
      <c r="D16" s="11" t="s">
        <v>188</v>
      </c>
      <c r="E16" t="s">
        <v>271</v>
      </c>
      <c r="F16" s="1" t="s">
        <v>402</v>
      </c>
      <c r="G16" s="1" t="s">
        <v>410</v>
      </c>
      <c r="H16" s="1" t="s">
        <v>861</v>
      </c>
      <c r="I16" s="1" t="s">
        <v>857</v>
      </c>
    </row>
    <row r="17" spans="1:12">
      <c r="A17" t="str">
        <f t="shared" ca="1" si="0"/>
        <v>P</v>
      </c>
      <c r="B17" s="1" t="s">
        <v>393</v>
      </c>
      <c r="C17" s="1">
        <f t="shared" si="2"/>
        <v>140</v>
      </c>
      <c r="D17" s="11" t="s">
        <v>188</v>
      </c>
      <c r="E17" t="s">
        <v>271</v>
      </c>
      <c r="F17" s="1" t="s">
        <v>403</v>
      </c>
      <c r="G17" s="1" t="s">
        <v>411</v>
      </c>
      <c r="H17" s="1" t="s">
        <v>862</v>
      </c>
      <c r="I17" s="1" t="s">
        <v>858</v>
      </c>
    </row>
    <row r="18" spans="1:12" s="1" customFormat="1" ht="28.8">
      <c r="A18" t="str">
        <f t="shared" ca="1" si="0"/>
        <v>Q</v>
      </c>
      <c r="B18" s="1" t="s">
        <v>394</v>
      </c>
      <c r="C18" s="1">
        <f t="shared" si="2"/>
        <v>153</v>
      </c>
      <c r="D18" s="11" t="s">
        <v>188</v>
      </c>
      <c r="E18" t="s">
        <v>271</v>
      </c>
      <c r="F18" s="1" t="s">
        <v>404</v>
      </c>
      <c r="G18" s="1" t="s">
        <v>1084</v>
      </c>
      <c r="H18" s="1" t="s">
        <v>573</v>
      </c>
      <c r="I18" s="1" t="s">
        <v>1085</v>
      </c>
      <c r="K18"/>
      <c r="L18"/>
    </row>
    <row r="19" spans="1:12" s="1" customFormat="1" ht="28.8">
      <c r="A19" t="str">
        <f t="shared" ca="1" si="0"/>
        <v>R</v>
      </c>
      <c r="B19" s="1" t="s">
        <v>395</v>
      </c>
      <c r="C19" s="1">
        <f t="shared" si="2"/>
        <v>166</v>
      </c>
      <c r="D19" s="11" t="s">
        <v>188</v>
      </c>
      <c r="E19" t="s">
        <v>271</v>
      </c>
      <c r="F19" s="1" t="s">
        <v>405</v>
      </c>
      <c r="G19" s="1" t="s">
        <v>1086</v>
      </c>
      <c r="H19" s="1" t="s">
        <v>708</v>
      </c>
      <c r="I19" s="19" t="s">
        <v>1087</v>
      </c>
      <c r="K19"/>
      <c r="L19"/>
    </row>
    <row r="20" spans="1:12" s="1" customFormat="1">
      <c r="A20" t="str">
        <f t="shared" ca="1" si="0"/>
        <v>S</v>
      </c>
      <c r="B20" s="1" t="s">
        <v>396</v>
      </c>
      <c r="C20" s="1">
        <f t="shared" si="2"/>
        <v>179</v>
      </c>
      <c r="D20" s="11" t="s">
        <v>188</v>
      </c>
      <c r="E20" t="s">
        <v>271</v>
      </c>
      <c r="F20" s="1" t="s">
        <v>406</v>
      </c>
      <c r="G20" s="1" t="s">
        <v>1088</v>
      </c>
      <c r="H20" s="1" t="s">
        <v>864</v>
      </c>
      <c r="I20" s="1" t="s">
        <v>859</v>
      </c>
      <c r="K20"/>
      <c r="L20"/>
    </row>
    <row r="21" spans="1:12" s="1" customFormat="1" ht="28.8">
      <c r="A21" t="str">
        <f t="shared" ca="1" si="0"/>
        <v>T</v>
      </c>
      <c r="B21" s="1" t="s">
        <v>397</v>
      </c>
      <c r="C21" s="1">
        <f t="shared" si="2"/>
        <v>192</v>
      </c>
      <c r="D21" s="11" t="s">
        <v>891</v>
      </c>
      <c r="E21" t="s">
        <v>472</v>
      </c>
      <c r="F21" s="19" t="s">
        <v>1035</v>
      </c>
      <c r="G21" s="1" t="s">
        <v>412</v>
      </c>
      <c r="H21" s="1" t="s">
        <v>867</v>
      </c>
      <c r="I21" s="1" t="s">
        <v>860</v>
      </c>
      <c r="K21"/>
      <c r="L21"/>
    </row>
    <row r="22" spans="1:12" s="1" customFormat="1">
      <c r="A22"/>
      <c r="D22" s="11"/>
      <c r="E22"/>
    </row>
    <row r="23" spans="1:12" s="1" customFormat="1">
      <c r="D23" s="11"/>
      <c r="E23"/>
    </row>
    <row r="24" spans="1:12" s="1" customFormat="1"/>
    <row r="25" spans="1:12" s="1" customFormat="1"/>
    <row r="26" spans="1:12" s="1" customFormat="1"/>
    <row r="27" spans="1:12" s="1" customFormat="1"/>
    <row r="28" spans="1:12" s="1" customFormat="1"/>
    <row r="29" spans="1:12" s="1" customFormat="1">
      <c r="A29"/>
      <c r="B29"/>
      <c r="C29"/>
      <c r="D29"/>
      <c r="E29"/>
      <c r="F29"/>
      <c r="G29"/>
      <c r="H29"/>
      <c r="I29"/>
    </row>
    <row r="30" spans="1:12" s="1" customFormat="1">
      <c r="A30"/>
      <c r="B30"/>
      <c r="C30"/>
      <c r="D30"/>
      <c r="E30"/>
      <c r="F30"/>
      <c r="G30"/>
      <c r="H30"/>
      <c r="I30"/>
    </row>
  </sheetData>
  <autoFilter ref="A1:J23" xr:uid="{00000000-0009-0000-0000-000007000000}"/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28"/>
  <sheetViews>
    <sheetView workbookViewId="0"/>
  </sheetViews>
  <sheetFormatPr defaultRowHeight="14.4"/>
  <cols>
    <col min="1" max="1" width="7" bestFit="1" customWidth="1"/>
    <col min="2" max="2" width="30.6640625" bestFit="1" customWidth="1"/>
    <col min="3" max="3" width="6.6640625" bestFit="1" customWidth="1"/>
    <col min="5" max="5" width="11.5546875" bestFit="1" customWidth="1"/>
    <col min="6" max="6" width="12.6640625" customWidth="1"/>
    <col min="7" max="7" width="39.109375" bestFit="1" customWidth="1"/>
  </cols>
  <sheetData>
    <row r="1" spans="1:7" ht="17.39999999999999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28.8">
      <c r="A2" t="str">
        <f t="shared" ref="A2:A11" ca="1" si="0">INDIRECT("LetterRainbow!A"&amp;ROW())</f>
        <v>A</v>
      </c>
      <c r="B2" s="20" t="s">
        <v>181</v>
      </c>
      <c r="C2" s="1">
        <f>IF(C1="Start",1,C1+SUBSTITUTE(RIGHT(D1,2),"=",""))</f>
        <v>1</v>
      </c>
      <c r="D2" s="11" t="s">
        <v>142</v>
      </c>
      <c r="E2" s="1" t="s">
        <v>413</v>
      </c>
      <c r="F2" s="1" t="s">
        <v>479</v>
      </c>
      <c r="G2" s="1" t="s">
        <v>477</v>
      </c>
    </row>
    <row r="3" spans="1:7">
      <c r="A3" t="str">
        <f t="shared" ca="1" si="0"/>
        <v>B</v>
      </c>
      <c r="B3" s="20" t="s">
        <v>90</v>
      </c>
      <c r="C3" s="1">
        <f t="shared" ref="C3:C10" si="1">IF(C2="Start",1,C2+SUBSTITUTE(RIGHT(D2,2),"=",""))</f>
        <v>13</v>
      </c>
      <c r="D3" s="11" t="s">
        <v>130</v>
      </c>
      <c r="E3" t="s">
        <v>126</v>
      </c>
      <c r="F3" t="s">
        <v>1042</v>
      </c>
      <c r="G3" t="s">
        <v>241</v>
      </c>
    </row>
    <row r="4" spans="1:7" ht="28.8">
      <c r="A4" t="str">
        <f t="shared" ca="1" si="0"/>
        <v>C</v>
      </c>
      <c r="B4" s="20" t="s">
        <v>820</v>
      </c>
      <c r="C4" s="1">
        <f t="shared" si="1"/>
        <v>22</v>
      </c>
      <c r="D4" s="11" t="s">
        <v>137</v>
      </c>
      <c r="E4" s="1" t="s">
        <v>114</v>
      </c>
      <c r="F4" s="1" t="s">
        <v>98</v>
      </c>
      <c r="G4" s="1" t="s">
        <v>1050</v>
      </c>
    </row>
    <row r="5" spans="1:7" ht="28.8">
      <c r="A5" t="str">
        <f t="shared" ca="1" si="0"/>
        <v>D</v>
      </c>
      <c r="B5" s="20" t="s">
        <v>511</v>
      </c>
      <c r="C5" s="1">
        <f t="shared" si="1"/>
        <v>29</v>
      </c>
      <c r="D5" s="1" t="s">
        <v>525</v>
      </c>
      <c r="E5" s="1" t="s">
        <v>526</v>
      </c>
      <c r="F5" s="1" t="s">
        <v>522</v>
      </c>
      <c r="G5" s="1" t="s">
        <v>518</v>
      </c>
    </row>
    <row r="6" spans="1:7">
      <c r="A6" t="str">
        <f t="shared" ca="1" si="0"/>
        <v>E</v>
      </c>
      <c r="B6" s="20" t="s">
        <v>153</v>
      </c>
      <c r="C6" s="1">
        <f t="shared" si="1"/>
        <v>85</v>
      </c>
      <c r="D6" s="11" t="s">
        <v>185</v>
      </c>
      <c r="E6" s="1" t="s">
        <v>527</v>
      </c>
      <c r="F6" s="1" t="s">
        <v>184</v>
      </c>
      <c r="G6" s="1" t="s">
        <v>139</v>
      </c>
    </row>
    <row r="7" spans="1:7" ht="28.8">
      <c r="A7" t="str">
        <f t="shared" ca="1" si="0"/>
        <v>F</v>
      </c>
      <c r="B7" s="20" t="s">
        <v>512</v>
      </c>
      <c r="C7" s="1">
        <f t="shared" si="1"/>
        <v>91</v>
      </c>
      <c r="D7" t="s">
        <v>136</v>
      </c>
      <c r="E7" t="s">
        <v>524</v>
      </c>
      <c r="F7" s="1" t="s">
        <v>523</v>
      </c>
      <c r="G7" t="s">
        <v>519</v>
      </c>
    </row>
    <row r="8" spans="1:7">
      <c r="A8" t="str">
        <f t="shared" ca="1" si="0"/>
        <v>G</v>
      </c>
      <c r="B8" s="20" t="s">
        <v>1038</v>
      </c>
      <c r="C8" s="1">
        <f t="shared" si="1"/>
        <v>105</v>
      </c>
      <c r="D8" s="11" t="s">
        <v>136</v>
      </c>
      <c r="E8" t="s">
        <v>124</v>
      </c>
      <c r="F8" t="s">
        <v>1044</v>
      </c>
      <c r="G8" t="s">
        <v>1046</v>
      </c>
    </row>
    <row r="9" spans="1:7" ht="28.8">
      <c r="A9" t="str">
        <f t="shared" ca="1" si="0"/>
        <v>H</v>
      </c>
      <c r="B9" s="20" t="s">
        <v>1039</v>
      </c>
      <c r="C9" s="1">
        <f t="shared" si="1"/>
        <v>119</v>
      </c>
      <c r="D9" s="11" t="s">
        <v>131</v>
      </c>
      <c r="E9" t="s">
        <v>126</v>
      </c>
      <c r="F9" t="s">
        <v>1043</v>
      </c>
      <c r="G9" s="1" t="s">
        <v>1041</v>
      </c>
    </row>
    <row r="10" spans="1:7" ht="28.8">
      <c r="A10" t="str">
        <f t="shared" ca="1" si="0"/>
        <v>I</v>
      </c>
      <c r="B10" s="20" t="s">
        <v>1047</v>
      </c>
      <c r="C10" s="1">
        <f t="shared" si="1"/>
        <v>129</v>
      </c>
      <c r="D10" s="11" t="s">
        <v>136</v>
      </c>
      <c r="E10" t="s">
        <v>124</v>
      </c>
      <c r="F10" s="1" t="s">
        <v>1045</v>
      </c>
      <c r="G10" s="1" t="s">
        <v>1048</v>
      </c>
    </row>
    <row r="11" spans="1:7" ht="43.2">
      <c r="A11" t="str">
        <f t="shared" ca="1" si="0"/>
        <v>J</v>
      </c>
      <c r="B11" s="20" t="s">
        <v>1040</v>
      </c>
      <c r="C11" s="1">
        <f>IF(C10="Start",1,C10+SUBSTITUTE(RIGHT(D10,2),"=",""))</f>
        <v>143</v>
      </c>
      <c r="D11" s="11" t="s">
        <v>892</v>
      </c>
      <c r="E11" t="s">
        <v>470</v>
      </c>
      <c r="F11" s="1">
        <v>324262.76</v>
      </c>
      <c r="G11" s="1" t="s">
        <v>1049</v>
      </c>
    </row>
    <row r="12" spans="1:7">
      <c r="B12" s="1"/>
      <c r="C12" s="1"/>
      <c r="D12" s="11"/>
      <c r="F12" s="1"/>
    </row>
    <row r="13" spans="1:7">
      <c r="B13" s="1"/>
      <c r="C13" s="1"/>
      <c r="D13" s="11"/>
      <c r="F13" s="1"/>
      <c r="G13" s="1"/>
    </row>
    <row r="14" spans="1:7">
      <c r="B14" s="1"/>
      <c r="C14" s="1"/>
      <c r="D14" s="11"/>
      <c r="F14" s="1"/>
      <c r="G14" s="1"/>
    </row>
    <row r="15" spans="1:7">
      <c r="B15" s="1"/>
      <c r="C15" s="1"/>
      <c r="D15" s="11"/>
      <c r="F15" s="1"/>
      <c r="G15" s="1"/>
    </row>
    <row r="16" spans="1:7">
      <c r="B16" s="1"/>
      <c r="C16" s="1"/>
      <c r="D16" s="11"/>
      <c r="F16" s="1"/>
      <c r="G16" s="1"/>
    </row>
    <row r="17" spans="1:7">
      <c r="B17" s="1"/>
      <c r="C17" s="1"/>
      <c r="D17" s="11"/>
      <c r="F17" s="1"/>
      <c r="G17" s="1"/>
    </row>
    <row r="18" spans="1:7">
      <c r="B18" s="1"/>
      <c r="C18" s="1"/>
      <c r="D18" s="11"/>
      <c r="F18" s="1"/>
      <c r="G18" s="1"/>
    </row>
    <row r="19" spans="1:7">
      <c r="B19" s="1"/>
      <c r="C19" s="1"/>
      <c r="D19" s="11"/>
      <c r="F19" s="1"/>
      <c r="G19" s="1"/>
    </row>
    <row r="20" spans="1:7">
      <c r="A20" s="1"/>
      <c r="B20" s="1"/>
      <c r="C20" s="1"/>
      <c r="D20" s="11"/>
      <c r="E20" s="1"/>
      <c r="F20" s="1"/>
      <c r="G20" s="1"/>
    </row>
    <row r="21" spans="1:7">
      <c r="A21" s="1"/>
      <c r="B21" s="1"/>
      <c r="C21" s="1"/>
      <c r="D21" s="11"/>
      <c r="E21" s="1"/>
      <c r="F21" s="1"/>
      <c r="G21" s="1"/>
    </row>
    <row r="22" spans="1:7">
      <c r="C22" s="1"/>
      <c r="D22" s="11"/>
      <c r="E22" s="1"/>
      <c r="F22" s="1"/>
      <c r="G22" s="1"/>
    </row>
    <row r="23" spans="1:7">
      <c r="C23" s="1"/>
      <c r="D23" s="11"/>
    </row>
    <row r="24" spans="1:7">
      <c r="C24" s="1"/>
      <c r="D24" s="11"/>
      <c r="E24" s="1"/>
      <c r="F24" s="1"/>
      <c r="G24" s="1"/>
    </row>
    <row r="25" spans="1:7">
      <c r="C25" s="1"/>
      <c r="D25" s="11"/>
    </row>
    <row r="26" spans="1:7">
      <c r="C26" s="1"/>
      <c r="D26" s="11"/>
      <c r="F26" s="1"/>
      <c r="G26" s="1"/>
    </row>
    <row r="27" spans="1:7">
      <c r="C27" s="1"/>
      <c r="D27" s="11"/>
      <c r="F27" s="1"/>
      <c r="G27" s="1"/>
    </row>
    <row r="28" spans="1:7">
      <c r="C28" s="1"/>
      <c r="D28" s="11"/>
      <c r="F28" s="1"/>
      <c r="G28" s="1"/>
    </row>
  </sheetData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12"/>
  <sheetViews>
    <sheetView workbookViewId="0"/>
  </sheetViews>
  <sheetFormatPr defaultRowHeight="14.4"/>
  <cols>
    <col min="1" max="1" width="7" bestFit="1" customWidth="1"/>
    <col min="2" max="2" width="30.6640625" bestFit="1" customWidth="1"/>
    <col min="3" max="3" width="6.6640625" bestFit="1" customWidth="1"/>
    <col min="4" max="4" width="10" bestFit="1" customWidth="1"/>
    <col min="5" max="5" width="11.5546875" bestFit="1" customWidth="1"/>
    <col min="6" max="6" width="17.33203125" customWidth="1"/>
    <col min="7" max="7" width="45.5546875" bestFit="1" customWidth="1"/>
  </cols>
  <sheetData>
    <row r="1" spans="1:7" ht="17.39999999999999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28.8">
      <c r="A2" t="str">
        <f t="shared" ref="A2:A11" ca="1" si="0">INDIRECT("LetterRainbow!A"&amp;ROW())</f>
        <v>A</v>
      </c>
      <c r="B2" t="s">
        <v>181</v>
      </c>
      <c r="C2" s="1">
        <f>IF(C1="Start",1,C1+SUBSTITUTE(RIGHT(D1,2),"=",""))</f>
        <v>1</v>
      </c>
      <c r="D2" s="11" t="s">
        <v>142</v>
      </c>
      <c r="E2" s="1" t="s">
        <v>413</v>
      </c>
      <c r="F2" s="1" t="s">
        <v>479</v>
      </c>
      <c r="G2" s="1" t="s">
        <v>477</v>
      </c>
    </row>
    <row r="3" spans="1:7">
      <c r="A3" t="str">
        <f t="shared" ca="1" si="0"/>
        <v>B</v>
      </c>
      <c r="B3" t="s">
        <v>90</v>
      </c>
      <c r="C3" s="1">
        <f t="shared" ref="C3:C12" si="1">IF(C2="Start",1,C2+SUBSTITUTE(RIGHT(D2,2),"=",""))</f>
        <v>13</v>
      </c>
      <c r="D3" s="11" t="s">
        <v>130</v>
      </c>
      <c r="E3" t="s">
        <v>126</v>
      </c>
      <c r="F3" t="s">
        <v>1042</v>
      </c>
      <c r="G3" t="s">
        <v>241</v>
      </c>
    </row>
    <row r="4" spans="1:7" ht="28.8">
      <c r="A4" t="str">
        <f t="shared" ca="1" si="0"/>
        <v>C</v>
      </c>
      <c r="B4" t="s">
        <v>820</v>
      </c>
      <c r="C4" s="1">
        <f t="shared" si="1"/>
        <v>22</v>
      </c>
      <c r="D4" s="11" t="s">
        <v>137</v>
      </c>
      <c r="E4" s="1" t="s">
        <v>114</v>
      </c>
      <c r="F4" s="1" t="s">
        <v>98</v>
      </c>
      <c r="G4" s="1" t="s">
        <v>1050</v>
      </c>
    </row>
    <row r="5" spans="1:7" ht="28.8">
      <c r="A5" t="str">
        <f t="shared" ca="1" si="0"/>
        <v>D</v>
      </c>
      <c r="B5" t="s">
        <v>511</v>
      </c>
      <c r="C5" s="1">
        <f t="shared" si="1"/>
        <v>29</v>
      </c>
      <c r="D5" s="11" t="s">
        <v>525</v>
      </c>
      <c r="E5" s="1" t="s">
        <v>526</v>
      </c>
      <c r="F5" s="1" t="s">
        <v>522</v>
      </c>
      <c r="G5" s="1" t="s">
        <v>518</v>
      </c>
    </row>
    <row r="6" spans="1:7">
      <c r="A6" t="str">
        <f t="shared" ca="1" si="0"/>
        <v>E</v>
      </c>
      <c r="B6" t="s">
        <v>153</v>
      </c>
      <c r="C6" s="1">
        <f>IF(C5="Start",1,C5+SUBSTITUTE(RIGHT(D5,3),"=",""))</f>
        <v>285</v>
      </c>
      <c r="D6" s="11" t="s">
        <v>185</v>
      </c>
      <c r="E6" s="1" t="s">
        <v>527</v>
      </c>
      <c r="F6" s="1" t="s">
        <v>184</v>
      </c>
      <c r="G6" s="1" t="s">
        <v>139</v>
      </c>
    </row>
    <row r="7" spans="1:7">
      <c r="A7" t="str">
        <f t="shared" ca="1" si="0"/>
        <v>F</v>
      </c>
      <c r="B7" t="s">
        <v>512</v>
      </c>
      <c r="C7" s="1">
        <f t="shared" si="1"/>
        <v>291</v>
      </c>
      <c r="D7" s="11" t="s">
        <v>136</v>
      </c>
      <c r="E7" t="s">
        <v>524</v>
      </c>
      <c r="F7" s="1" t="s">
        <v>523</v>
      </c>
      <c r="G7" t="s">
        <v>519</v>
      </c>
    </row>
    <row r="8" spans="1:7" ht="28.8">
      <c r="A8" t="str">
        <f t="shared" ca="1" si="0"/>
        <v>G</v>
      </c>
      <c r="B8" t="s">
        <v>1089</v>
      </c>
      <c r="C8" s="1">
        <f t="shared" si="1"/>
        <v>305</v>
      </c>
      <c r="D8" s="11" t="s">
        <v>130</v>
      </c>
      <c r="E8" s="1" t="s">
        <v>1095</v>
      </c>
      <c r="F8" t="s">
        <v>1096</v>
      </c>
      <c r="G8" s="1" t="s">
        <v>1100</v>
      </c>
    </row>
    <row r="9" spans="1:7">
      <c r="A9" t="str">
        <f t="shared" ca="1" si="0"/>
        <v>H</v>
      </c>
      <c r="B9" t="s">
        <v>1090</v>
      </c>
      <c r="C9" s="1">
        <f t="shared" si="1"/>
        <v>314</v>
      </c>
      <c r="D9" s="11" t="s">
        <v>132</v>
      </c>
      <c r="E9" s="1" t="s">
        <v>128</v>
      </c>
      <c r="F9" s="1" t="s">
        <v>186</v>
      </c>
      <c r="G9" s="1" t="s">
        <v>1101</v>
      </c>
    </row>
    <row r="10" spans="1:7" ht="28.8">
      <c r="A10" t="str">
        <f t="shared" ca="1" si="0"/>
        <v>I</v>
      </c>
      <c r="B10" t="s">
        <v>1091</v>
      </c>
      <c r="C10" s="1">
        <f t="shared" si="1"/>
        <v>316</v>
      </c>
      <c r="D10" s="11" t="s">
        <v>525</v>
      </c>
      <c r="E10" s="1" t="s">
        <v>526</v>
      </c>
      <c r="F10" s="1" t="s">
        <v>1097</v>
      </c>
      <c r="G10" s="1" t="s">
        <v>1102</v>
      </c>
    </row>
    <row r="11" spans="1:7" ht="28.8">
      <c r="A11" t="str">
        <f t="shared" ca="1" si="0"/>
        <v>J</v>
      </c>
      <c r="B11" t="s">
        <v>1092</v>
      </c>
      <c r="C11" s="1">
        <f>IF(C10="Start",1,C10+SUBSTITUTE(RIGHT(D10,3),"=",""))</f>
        <v>572</v>
      </c>
      <c r="D11" s="11" t="s">
        <v>1098</v>
      </c>
      <c r="E11" t="s">
        <v>470</v>
      </c>
      <c r="F11" s="19" t="s">
        <v>1099</v>
      </c>
      <c r="G11" s="1" t="s">
        <v>1103</v>
      </c>
    </row>
    <row r="12" spans="1:7" ht="28.8">
      <c r="A12" t="s">
        <v>25</v>
      </c>
      <c r="B12" t="s">
        <v>1093</v>
      </c>
      <c r="C12" s="1">
        <f t="shared" si="1"/>
        <v>587</v>
      </c>
      <c r="D12" s="11" t="s">
        <v>1094</v>
      </c>
      <c r="E12" s="1" t="s">
        <v>114</v>
      </c>
      <c r="F12" s="1">
        <v>201207</v>
      </c>
      <c r="G12" s="1" t="s">
        <v>1104</v>
      </c>
    </row>
  </sheetData>
  <pageMargins left="0.7" right="0.7" top="0.75" bottom="0.75" header="0.3" footer="0.3"/>
  <pageSetup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17"/>
  <sheetViews>
    <sheetView workbookViewId="0"/>
  </sheetViews>
  <sheetFormatPr defaultRowHeight="14.4"/>
  <cols>
    <col min="1" max="1" width="9.33203125" bestFit="1" customWidth="1"/>
    <col min="2" max="2" width="17.33203125" bestFit="1" customWidth="1"/>
    <col min="3" max="3" width="13" customWidth="1"/>
    <col min="4" max="4" width="11.44140625" bestFit="1" customWidth="1"/>
    <col min="5" max="5" width="12" bestFit="1" customWidth="1"/>
    <col min="6" max="6" width="22.6640625" bestFit="1" customWidth="1"/>
    <col min="7" max="7" width="8.5546875" bestFit="1" customWidth="1"/>
    <col min="8" max="8" width="9.88671875" bestFit="1" customWidth="1"/>
    <col min="9" max="9" width="59.33203125" bestFit="1" customWidth="1"/>
    <col min="10" max="10" width="47.6640625" hidden="1" customWidth="1"/>
    <col min="11" max="11" width="35.33203125" hidden="1" customWidth="1"/>
    <col min="12" max="12" width="36.44140625" hidden="1" customWidth="1"/>
    <col min="13" max="13" width="48.88671875" hidden="1" customWidth="1"/>
  </cols>
  <sheetData>
    <row r="1" spans="1:16" ht="17.399999999999999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324</v>
      </c>
      <c r="H1" s="3" t="s">
        <v>311</v>
      </c>
      <c r="I1" s="3" t="s">
        <v>6</v>
      </c>
      <c r="J1" s="2" t="s">
        <v>795</v>
      </c>
      <c r="K1" s="2" t="s">
        <v>694</v>
      </c>
      <c r="L1" s="2" t="s">
        <v>705</v>
      </c>
      <c r="M1" s="2" t="s">
        <v>796</v>
      </c>
    </row>
    <row r="2" spans="1:16" ht="28.8">
      <c r="A2" t="str">
        <f t="shared" ref="A2:A17" ca="1" si="0">INDIRECT("LetterRainbow!A"&amp;ROW())</f>
        <v>A</v>
      </c>
      <c r="B2" t="s">
        <v>181</v>
      </c>
      <c r="C2" s="1">
        <f t="shared" ref="C2:C17" si="1">IF(C1="Start",1,C1+SUBSTITUTE(RIGHT(D1,2),"=",""))</f>
        <v>1</v>
      </c>
      <c r="D2" s="11" t="s">
        <v>142</v>
      </c>
      <c r="E2" s="1" t="s">
        <v>478</v>
      </c>
      <c r="F2" s="1" t="s">
        <v>479</v>
      </c>
      <c r="G2" s="9" t="s">
        <v>154</v>
      </c>
      <c r="H2" s="9" t="s">
        <v>154</v>
      </c>
      <c r="I2" s="1" t="s">
        <v>477</v>
      </c>
      <c r="J2" s="1" t="s">
        <v>535</v>
      </c>
      <c r="K2" s="1" t="s">
        <v>535</v>
      </c>
      <c r="L2" s="1" t="s">
        <v>535</v>
      </c>
      <c r="M2" s="1" t="s">
        <v>535</v>
      </c>
      <c r="P2" s="1"/>
    </row>
    <row r="3" spans="1:16">
      <c r="A3" t="str">
        <f t="shared" ca="1" si="0"/>
        <v>B</v>
      </c>
      <c r="B3" t="s">
        <v>469</v>
      </c>
      <c r="C3" s="1">
        <f t="shared" si="1"/>
        <v>13</v>
      </c>
      <c r="D3" s="11" t="s">
        <v>183</v>
      </c>
      <c r="E3" t="s">
        <v>205</v>
      </c>
      <c r="F3" s="1" t="s">
        <v>206</v>
      </c>
      <c r="G3" s="4" t="s">
        <v>154</v>
      </c>
      <c r="H3" s="4" t="s">
        <v>154</v>
      </c>
      <c r="I3" s="1" t="s">
        <v>195</v>
      </c>
      <c r="J3" s="1" t="s">
        <v>537</v>
      </c>
      <c r="K3" s="1" t="s">
        <v>537</v>
      </c>
      <c r="L3" s="1" t="s">
        <v>537</v>
      </c>
      <c r="M3" s="1" t="s">
        <v>537</v>
      </c>
    </row>
    <row r="4" spans="1:16">
      <c r="A4" t="str">
        <f t="shared" ca="1" si="0"/>
        <v>C</v>
      </c>
      <c r="B4" t="s">
        <v>153</v>
      </c>
      <c r="C4" s="1">
        <f t="shared" si="1"/>
        <v>16</v>
      </c>
      <c r="D4" s="11" t="s">
        <v>185</v>
      </c>
      <c r="E4" t="s">
        <v>115</v>
      </c>
      <c r="F4" t="s">
        <v>184</v>
      </c>
      <c r="G4" s="4" t="s">
        <v>154</v>
      </c>
      <c r="H4" s="4" t="s">
        <v>154</v>
      </c>
      <c r="I4" s="1" t="s">
        <v>306</v>
      </c>
      <c r="J4" s="1" t="s">
        <v>531</v>
      </c>
      <c r="K4" s="1" t="s">
        <v>531</v>
      </c>
      <c r="L4" s="1" t="s">
        <v>531</v>
      </c>
      <c r="M4" s="1" t="s">
        <v>531</v>
      </c>
    </row>
    <row r="5" spans="1:16">
      <c r="A5" t="str">
        <f t="shared" ca="1" si="0"/>
        <v>D</v>
      </c>
      <c r="B5" t="s">
        <v>175</v>
      </c>
      <c r="C5" s="1">
        <f t="shared" si="1"/>
        <v>22</v>
      </c>
      <c r="D5" s="11" t="s">
        <v>135</v>
      </c>
      <c r="E5" t="s">
        <v>125</v>
      </c>
      <c r="F5" s="8" t="s">
        <v>318</v>
      </c>
      <c r="G5" s="4" t="s">
        <v>154</v>
      </c>
      <c r="H5" s="4" t="s">
        <v>154</v>
      </c>
      <c r="I5" s="1" t="s">
        <v>319</v>
      </c>
      <c r="J5" t="s">
        <v>696</v>
      </c>
      <c r="K5" t="s">
        <v>696</v>
      </c>
      <c r="L5" t="s">
        <v>701</v>
      </c>
      <c r="M5" t="s">
        <v>701</v>
      </c>
    </row>
    <row r="6" spans="1:16">
      <c r="A6" t="str">
        <f t="shared" ca="1" si="0"/>
        <v>E</v>
      </c>
      <c r="B6" t="s">
        <v>820</v>
      </c>
      <c r="C6" s="1">
        <f t="shared" si="1"/>
        <v>26</v>
      </c>
      <c r="D6" s="11" t="s">
        <v>137</v>
      </c>
      <c r="E6" t="s">
        <v>114</v>
      </c>
      <c r="F6" t="s">
        <v>98</v>
      </c>
      <c r="G6" s="4" t="s">
        <v>154</v>
      </c>
      <c r="H6" s="4" t="s">
        <v>154</v>
      </c>
      <c r="I6" s="1" t="s">
        <v>9</v>
      </c>
      <c r="J6" t="s">
        <v>536</v>
      </c>
      <c r="K6" t="s">
        <v>536</v>
      </c>
      <c r="L6" t="s">
        <v>536</v>
      </c>
      <c r="M6" t="s">
        <v>536</v>
      </c>
    </row>
    <row r="7" spans="1:16">
      <c r="A7" t="str">
        <f t="shared" ca="1" si="0"/>
        <v>F</v>
      </c>
      <c r="B7" t="s">
        <v>90</v>
      </c>
      <c r="C7" s="1">
        <f t="shared" si="1"/>
        <v>33</v>
      </c>
      <c r="D7" s="11" t="s">
        <v>130</v>
      </c>
      <c r="E7" t="s">
        <v>126</v>
      </c>
      <c r="F7" t="s">
        <v>111</v>
      </c>
      <c r="G7" s="4" t="s">
        <v>154</v>
      </c>
      <c r="H7" s="4" t="s">
        <v>154</v>
      </c>
      <c r="I7" s="1" t="s">
        <v>241</v>
      </c>
      <c r="J7" s="1" t="s">
        <v>797</v>
      </c>
      <c r="K7" s="1" t="s">
        <v>797</v>
      </c>
      <c r="L7" s="1" t="s">
        <v>797</v>
      </c>
      <c r="M7" s="1" t="s">
        <v>797</v>
      </c>
    </row>
    <row r="8" spans="1:16" ht="57.6">
      <c r="A8" t="str">
        <f t="shared" ca="1" si="0"/>
        <v>G</v>
      </c>
      <c r="B8" t="s">
        <v>426</v>
      </c>
      <c r="C8" s="1">
        <f t="shared" si="1"/>
        <v>42</v>
      </c>
      <c r="D8" s="11" t="s">
        <v>132</v>
      </c>
      <c r="E8" t="s">
        <v>117</v>
      </c>
      <c r="F8" s="8" t="s">
        <v>186</v>
      </c>
      <c r="G8" s="4" t="s">
        <v>154</v>
      </c>
      <c r="H8" s="4" t="s">
        <v>154</v>
      </c>
      <c r="I8" s="1" t="s">
        <v>427</v>
      </c>
      <c r="J8" s="1" t="s">
        <v>693</v>
      </c>
      <c r="K8" s="1" t="s">
        <v>693</v>
      </c>
      <c r="L8" s="1" t="s">
        <v>693</v>
      </c>
      <c r="M8" s="1" t="s">
        <v>693</v>
      </c>
    </row>
    <row r="9" spans="1:16">
      <c r="A9" t="str">
        <f t="shared" ca="1" si="0"/>
        <v>H</v>
      </c>
      <c r="B9" t="s">
        <v>159</v>
      </c>
      <c r="C9" s="1">
        <f t="shared" si="1"/>
        <v>44</v>
      </c>
      <c r="D9" s="11" t="s">
        <v>162</v>
      </c>
      <c r="E9" t="s">
        <v>160</v>
      </c>
      <c r="F9" t="s">
        <v>414</v>
      </c>
      <c r="G9" s="4" t="s">
        <v>154</v>
      </c>
      <c r="H9" s="4" t="s">
        <v>154</v>
      </c>
      <c r="I9" s="1" t="s">
        <v>415</v>
      </c>
      <c r="J9" t="s">
        <v>704</v>
      </c>
      <c r="K9" t="s">
        <v>704</v>
      </c>
      <c r="L9" s="10" t="s">
        <v>788</v>
      </c>
      <c r="M9" t="s">
        <v>700</v>
      </c>
    </row>
    <row r="10" spans="1:16">
      <c r="A10" t="str">
        <f t="shared" ca="1" si="0"/>
        <v>I</v>
      </c>
      <c r="B10" t="s">
        <v>150</v>
      </c>
      <c r="C10" s="1">
        <f t="shared" si="1"/>
        <v>65</v>
      </c>
      <c r="D10" s="11" t="s">
        <v>162</v>
      </c>
      <c r="E10" t="s">
        <v>160</v>
      </c>
      <c r="F10" t="s">
        <v>416</v>
      </c>
      <c r="G10" s="4" t="s">
        <v>154</v>
      </c>
      <c r="H10" s="4" t="s">
        <v>154</v>
      </c>
      <c r="I10" s="1" t="s">
        <v>417</v>
      </c>
      <c r="J10" t="s">
        <v>695</v>
      </c>
      <c r="K10" t="s">
        <v>787</v>
      </c>
      <c r="L10" s="10" t="s">
        <v>787</v>
      </c>
      <c r="M10" t="s">
        <v>786</v>
      </c>
    </row>
    <row r="11" spans="1:16" ht="28.8">
      <c r="A11" t="str">
        <f t="shared" ca="1" si="0"/>
        <v>J</v>
      </c>
      <c r="B11" t="s">
        <v>152</v>
      </c>
      <c r="C11" s="1">
        <f t="shared" si="1"/>
        <v>86</v>
      </c>
      <c r="D11" s="11" t="s">
        <v>162</v>
      </c>
      <c r="E11" t="s">
        <v>160</v>
      </c>
      <c r="F11" t="s">
        <v>161</v>
      </c>
      <c r="G11" s="4" t="s">
        <v>154</v>
      </c>
      <c r="H11" s="4" t="s">
        <v>154</v>
      </c>
      <c r="I11" s="1" t="s">
        <v>1080</v>
      </c>
      <c r="J11" t="s">
        <v>697</v>
      </c>
      <c r="K11" t="s">
        <v>152</v>
      </c>
      <c r="L11" s="10" t="s">
        <v>152</v>
      </c>
      <c r="M11" t="s">
        <v>702</v>
      </c>
    </row>
    <row r="12" spans="1:16">
      <c r="A12" t="str">
        <f t="shared" ca="1" si="0"/>
        <v>K</v>
      </c>
      <c r="B12" s="1" t="s">
        <v>143</v>
      </c>
      <c r="C12" s="1">
        <f t="shared" si="1"/>
        <v>107</v>
      </c>
      <c r="D12" s="11" t="s">
        <v>129</v>
      </c>
      <c r="E12" s="1" t="s">
        <v>140</v>
      </c>
      <c r="F12" s="1" t="s">
        <v>145</v>
      </c>
      <c r="G12" s="4" t="s">
        <v>154</v>
      </c>
      <c r="H12" s="9" t="s">
        <v>154</v>
      </c>
      <c r="I12" s="1" t="s">
        <v>143</v>
      </c>
      <c r="J12" t="s">
        <v>698</v>
      </c>
      <c r="K12" t="s">
        <v>143</v>
      </c>
      <c r="L12" s="1"/>
      <c r="M12" t="s">
        <v>704</v>
      </c>
      <c r="P12" s="1"/>
    </row>
    <row r="13" spans="1:16">
      <c r="A13" t="str">
        <f t="shared" ca="1" si="0"/>
        <v>L</v>
      </c>
      <c r="B13" t="s">
        <v>998</v>
      </c>
      <c r="C13" s="1">
        <f t="shared" si="1"/>
        <v>112</v>
      </c>
      <c r="D13" s="11" t="s">
        <v>142</v>
      </c>
      <c r="E13" t="s">
        <v>270</v>
      </c>
      <c r="F13" s="8" t="s">
        <v>317</v>
      </c>
      <c r="G13" s="4" t="s">
        <v>154</v>
      </c>
      <c r="H13" s="4" t="s">
        <v>154</v>
      </c>
      <c r="I13" s="1" t="s">
        <v>939</v>
      </c>
      <c r="J13" t="s">
        <v>699</v>
      </c>
      <c r="K13" t="s">
        <v>794</v>
      </c>
      <c r="L13" s="1" t="s">
        <v>789</v>
      </c>
      <c r="M13" t="s">
        <v>703</v>
      </c>
    </row>
    <row r="14" spans="1:16">
      <c r="A14" t="str">
        <f t="shared" ca="1" si="0"/>
        <v>M</v>
      </c>
      <c r="B14" t="s">
        <v>179</v>
      </c>
      <c r="C14" s="1">
        <f t="shared" si="1"/>
        <v>124</v>
      </c>
      <c r="D14" s="11" t="s">
        <v>137</v>
      </c>
      <c r="E14" t="s">
        <v>239</v>
      </c>
      <c r="F14" s="8" t="s">
        <v>316</v>
      </c>
      <c r="G14" s="4" t="s">
        <v>154</v>
      </c>
      <c r="H14" s="4"/>
      <c r="I14" s="1" t="s">
        <v>320</v>
      </c>
      <c r="J14" t="s">
        <v>711</v>
      </c>
      <c r="K14" s="1" t="s">
        <v>790</v>
      </c>
      <c r="L14" s="1" t="s">
        <v>790</v>
      </c>
      <c r="M14" t="s">
        <v>715</v>
      </c>
    </row>
    <row r="15" spans="1:16">
      <c r="A15" t="str">
        <f t="shared" ca="1" si="0"/>
        <v>N</v>
      </c>
      <c r="B15" t="s">
        <v>450</v>
      </c>
      <c r="C15" s="1">
        <f t="shared" si="1"/>
        <v>131</v>
      </c>
      <c r="D15" s="11" t="s">
        <v>136</v>
      </c>
      <c r="E15" t="s">
        <v>124</v>
      </c>
      <c r="F15" s="8" t="s">
        <v>315</v>
      </c>
      <c r="G15" s="4" t="s">
        <v>154</v>
      </c>
      <c r="H15" s="4"/>
      <c r="I15" s="1" t="s">
        <v>321</v>
      </c>
      <c r="J15" t="s">
        <v>712</v>
      </c>
      <c r="K15" s="1" t="s">
        <v>791</v>
      </c>
      <c r="L15" s="1" t="s">
        <v>791</v>
      </c>
      <c r="M15" t="s">
        <v>716</v>
      </c>
    </row>
    <row r="16" spans="1:16">
      <c r="A16" t="str">
        <f t="shared" ca="1" si="0"/>
        <v>O</v>
      </c>
      <c r="B16" t="s">
        <v>180</v>
      </c>
      <c r="C16" s="1">
        <f t="shared" si="1"/>
        <v>145</v>
      </c>
      <c r="D16" s="11" t="s">
        <v>137</v>
      </c>
      <c r="E16" t="s">
        <v>239</v>
      </c>
      <c r="F16" s="8" t="s">
        <v>314</v>
      </c>
      <c r="G16" s="4"/>
      <c r="H16" s="4" t="s">
        <v>154</v>
      </c>
      <c r="I16" s="1" t="s">
        <v>322</v>
      </c>
      <c r="J16" t="s">
        <v>713</v>
      </c>
      <c r="K16" s="1" t="s">
        <v>792</v>
      </c>
      <c r="L16" s="1" t="s">
        <v>792</v>
      </c>
      <c r="M16" t="s">
        <v>717</v>
      </c>
    </row>
    <row r="17" spans="1:13">
      <c r="A17" t="str">
        <f t="shared" ca="1" si="0"/>
        <v>P</v>
      </c>
      <c r="B17" t="s">
        <v>451</v>
      </c>
      <c r="C17" s="1">
        <f t="shared" si="1"/>
        <v>152</v>
      </c>
      <c r="D17" s="11" t="s">
        <v>892</v>
      </c>
      <c r="E17" t="s">
        <v>470</v>
      </c>
      <c r="F17" s="8" t="s">
        <v>471</v>
      </c>
      <c r="G17" s="4"/>
      <c r="H17" s="4" t="s">
        <v>154</v>
      </c>
      <c r="I17" s="1" t="s">
        <v>323</v>
      </c>
      <c r="J17" t="s">
        <v>714</v>
      </c>
      <c r="K17" s="1" t="s">
        <v>793</v>
      </c>
      <c r="L17" s="1" t="s">
        <v>793</v>
      </c>
      <c r="M17" t="s">
        <v>718</v>
      </c>
    </row>
  </sheetData>
  <autoFilter ref="A1:N17" xr:uid="{00000000-0009-0000-0000-00000A000000}"/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22"/>
  <sheetViews>
    <sheetView workbookViewId="0"/>
  </sheetViews>
  <sheetFormatPr defaultColWidth="9.109375" defaultRowHeight="14.4"/>
  <cols>
    <col min="1" max="1" width="9.33203125" bestFit="1" customWidth="1"/>
    <col min="2" max="2" width="20.44140625" bestFit="1" customWidth="1"/>
    <col min="3" max="3" width="9" bestFit="1" customWidth="1"/>
    <col min="4" max="4" width="11.44140625" bestFit="1" customWidth="1"/>
    <col min="5" max="5" width="12" bestFit="1" customWidth="1"/>
    <col min="6" max="6" width="14.5546875" bestFit="1" customWidth="1"/>
    <col min="7" max="7" width="96.33203125" customWidth="1"/>
    <col min="8" max="8" width="41" hidden="1" customWidth="1"/>
    <col min="9" max="9" width="36" style="1" hidden="1" customWidth="1"/>
    <col min="11" max="11" width="9" customWidth="1"/>
  </cols>
  <sheetData>
    <row r="1" spans="1:13" ht="17.399999999999999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2" t="s">
        <v>720</v>
      </c>
      <c r="I1" s="2" t="s">
        <v>529</v>
      </c>
    </row>
    <row r="2" spans="1:13">
      <c r="A2" t="str">
        <f t="shared" ref="A2:A15" ca="1" si="0">INDIRECT("LetterRainbow!A"&amp;ROW())</f>
        <v>A</v>
      </c>
      <c r="B2" t="s">
        <v>181</v>
      </c>
      <c r="C2" s="1">
        <f t="shared" ref="C2:C15" si="1">IF(C1="Start",1,C1+SUBSTITUTE(RIGHT(D1,2),"=",""))</f>
        <v>1</v>
      </c>
      <c r="D2" s="11" t="s">
        <v>142</v>
      </c>
      <c r="E2" s="1" t="s">
        <v>478</v>
      </c>
      <c r="F2" s="1" t="s">
        <v>479</v>
      </c>
      <c r="G2" s="1" t="s">
        <v>477</v>
      </c>
      <c r="H2" s="1" t="s">
        <v>535</v>
      </c>
      <c r="I2" s="1" t="s">
        <v>535</v>
      </c>
    </row>
    <row r="3" spans="1:13">
      <c r="A3" t="str">
        <f t="shared" ca="1" si="0"/>
        <v>B</v>
      </c>
      <c r="B3" t="s">
        <v>469</v>
      </c>
      <c r="C3" s="1">
        <f t="shared" si="1"/>
        <v>13</v>
      </c>
      <c r="D3" s="11" t="s">
        <v>183</v>
      </c>
      <c r="E3" s="1" t="s">
        <v>205</v>
      </c>
      <c r="F3" s="1" t="s">
        <v>206</v>
      </c>
      <c r="G3" s="1" t="s">
        <v>195</v>
      </c>
      <c r="H3" s="1" t="s">
        <v>537</v>
      </c>
      <c r="I3" s="1" t="s">
        <v>537</v>
      </c>
    </row>
    <row r="4" spans="1:13">
      <c r="A4" t="str">
        <f t="shared" ca="1" si="0"/>
        <v>C</v>
      </c>
      <c r="B4" t="s">
        <v>153</v>
      </c>
      <c r="C4" s="1">
        <f t="shared" si="1"/>
        <v>16</v>
      </c>
      <c r="D4" s="11" t="s">
        <v>185</v>
      </c>
      <c r="E4" t="s">
        <v>115</v>
      </c>
      <c r="F4" s="8" t="s">
        <v>349</v>
      </c>
      <c r="G4" t="s">
        <v>306</v>
      </c>
      <c r="H4" s="1" t="s">
        <v>531</v>
      </c>
      <c r="I4" s="1" t="s">
        <v>531</v>
      </c>
    </row>
    <row r="5" spans="1:13">
      <c r="A5" t="str">
        <f t="shared" ca="1" si="0"/>
        <v>D</v>
      </c>
      <c r="B5" t="s">
        <v>820</v>
      </c>
      <c r="C5" s="1">
        <f t="shared" si="1"/>
        <v>22</v>
      </c>
      <c r="D5" s="11" t="s">
        <v>137</v>
      </c>
      <c r="E5" t="s">
        <v>114</v>
      </c>
      <c r="F5" s="8" t="s">
        <v>350</v>
      </c>
      <c r="G5" t="s">
        <v>428</v>
      </c>
      <c r="H5" s="1" t="s">
        <v>536</v>
      </c>
      <c r="I5" s="1" t="s">
        <v>536</v>
      </c>
    </row>
    <row r="6" spans="1:13">
      <c r="A6" t="str">
        <f t="shared" ca="1" si="0"/>
        <v>E</v>
      </c>
      <c r="B6" t="s">
        <v>90</v>
      </c>
      <c r="C6" s="1">
        <f t="shared" si="1"/>
        <v>29</v>
      </c>
      <c r="D6" s="11" t="s">
        <v>130</v>
      </c>
      <c r="E6" t="s">
        <v>126</v>
      </c>
      <c r="F6" s="8" t="s">
        <v>354</v>
      </c>
      <c r="G6" t="s">
        <v>241</v>
      </c>
      <c r="H6" s="1" t="s">
        <v>797</v>
      </c>
      <c r="I6" s="1" t="s">
        <v>797</v>
      </c>
    </row>
    <row r="7" spans="1:13" ht="43.2">
      <c r="A7" t="str">
        <f t="shared" ca="1" si="0"/>
        <v>F</v>
      </c>
      <c r="B7" t="s">
        <v>426</v>
      </c>
      <c r="C7" s="1">
        <f t="shared" si="1"/>
        <v>38</v>
      </c>
      <c r="D7" s="11" t="s">
        <v>132</v>
      </c>
      <c r="E7" t="s">
        <v>117</v>
      </c>
      <c r="F7" s="8" t="s">
        <v>186</v>
      </c>
      <c r="G7" s="1" t="s">
        <v>427</v>
      </c>
      <c r="H7" s="1" t="s">
        <v>693</v>
      </c>
      <c r="I7" s="1" t="s">
        <v>693</v>
      </c>
    </row>
    <row r="8" spans="1:13">
      <c r="A8" t="str">
        <f t="shared" ca="1" si="0"/>
        <v>G</v>
      </c>
      <c r="B8" t="s">
        <v>827</v>
      </c>
      <c r="C8" s="1">
        <f t="shared" si="1"/>
        <v>40</v>
      </c>
      <c r="D8" s="11" t="s">
        <v>162</v>
      </c>
      <c r="E8" t="s">
        <v>160</v>
      </c>
      <c r="F8" t="s">
        <v>416</v>
      </c>
      <c r="G8" t="s">
        <v>934</v>
      </c>
      <c r="H8" s="17" t="s">
        <v>836</v>
      </c>
      <c r="I8" s="1" t="s">
        <v>827</v>
      </c>
      <c r="M8" s="10"/>
    </row>
    <row r="9" spans="1:13">
      <c r="A9" t="str">
        <f t="shared" ca="1" si="0"/>
        <v>H</v>
      </c>
      <c r="B9" t="s">
        <v>175</v>
      </c>
      <c r="C9" s="1">
        <f t="shared" si="1"/>
        <v>61</v>
      </c>
      <c r="D9" s="11" t="s">
        <v>188</v>
      </c>
      <c r="E9" t="s">
        <v>238</v>
      </c>
      <c r="F9" s="8" t="s">
        <v>847</v>
      </c>
      <c r="G9" t="s">
        <v>933</v>
      </c>
      <c r="H9" s="17" t="s">
        <v>837</v>
      </c>
      <c r="I9" s="1" t="s">
        <v>832</v>
      </c>
    </row>
    <row r="10" spans="1:13" ht="15" customHeight="1">
      <c r="A10" t="str">
        <f t="shared" ca="1" si="0"/>
        <v>I</v>
      </c>
      <c r="B10" t="s">
        <v>829</v>
      </c>
      <c r="C10" s="1">
        <f t="shared" si="1"/>
        <v>74</v>
      </c>
      <c r="D10" s="11" t="s">
        <v>188</v>
      </c>
      <c r="E10" t="s">
        <v>238</v>
      </c>
      <c r="F10" s="8" t="s">
        <v>846</v>
      </c>
      <c r="G10" t="s">
        <v>848</v>
      </c>
      <c r="H10" s="17" t="s">
        <v>838</v>
      </c>
      <c r="I10" s="1" t="s">
        <v>833</v>
      </c>
    </row>
    <row r="11" spans="1:13">
      <c r="A11" t="str">
        <f t="shared" ca="1" si="0"/>
        <v>J</v>
      </c>
      <c r="B11" t="s">
        <v>830</v>
      </c>
      <c r="C11" s="1">
        <f t="shared" si="1"/>
        <v>87</v>
      </c>
      <c r="D11" s="11" t="s">
        <v>134</v>
      </c>
      <c r="E11" t="s">
        <v>828</v>
      </c>
      <c r="F11" s="8" t="s">
        <v>844</v>
      </c>
      <c r="G11" t="s">
        <v>845</v>
      </c>
      <c r="H11" s="17" t="s">
        <v>839</v>
      </c>
      <c r="I11" s="1" t="s">
        <v>834</v>
      </c>
    </row>
    <row r="12" spans="1:13">
      <c r="A12" t="str">
        <f t="shared" ca="1" si="0"/>
        <v>K</v>
      </c>
      <c r="B12" t="s">
        <v>831</v>
      </c>
      <c r="C12" s="1">
        <f t="shared" si="1"/>
        <v>98</v>
      </c>
      <c r="D12" s="11" t="s">
        <v>142</v>
      </c>
      <c r="E12" t="s">
        <v>270</v>
      </c>
      <c r="F12" s="8" t="s">
        <v>905</v>
      </c>
      <c r="G12" t="s">
        <v>849</v>
      </c>
      <c r="H12" s="17" t="s">
        <v>840</v>
      </c>
      <c r="I12" s="1" t="s">
        <v>831</v>
      </c>
    </row>
    <row r="13" spans="1:13">
      <c r="A13" t="str">
        <f t="shared" ca="1" si="0"/>
        <v>L</v>
      </c>
      <c r="B13" t="s">
        <v>138</v>
      </c>
      <c r="C13" s="1">
        <f t="shared" si="1"/>
        <v>110</v>
      </c>
      <c r="D13" s="11" t="s">
        <v>133</v>
      </c>
      <c r="E13" t="s">
        <v>118</v>
      </c>
      <c r="F13" s="8" t="s">
        <v>357</v>
      </c>
      <c r="G13" t="s">
        <v>850</v>
      </c>
      <c r="H13" s="17" t="s">
        <v>841</v>
      </c>
      <c r="I13" t="s">
        <v>835</v>
      </c>
    </row>
    <row r="14" spans="1:13">
      <c r="A14" t="str">
        <f t="shared" ca="1" si="0"/>
        <v>M</v>
      </c>
      <c r="B14" t="s">
        <v>940</v>
      </c>
      <c r="C14" s="1">
        <f t="shared" si="1"/>
        <v>118</v>
      </c>
      <c r="D14" s="11" t="s">
        <v>136</v>
      </c>
      <c r="E14" t="s">
        <v>852</v>
      </c>
      <c r="F14" s="8" t="s">
        <v>906</v>
      </c>
      <c r="G14" t="s">
        <v>851</v>
      </c>
      <c r="H14" s="17" t="s">
        <v>842</v>
      </c>
      <c r="I14" t="s">
        <v>940</v>
      </c>
    </row>
    <row r="15" spans="1:13">
      <c r="A15" t="str">
        <f t="shared" ca="1" si="0"/>
        <v>N</v>
      </c>
      <c r="B15" t="s">
        <v>941</v>
      </c>
      <c r="C15" s="1">
        <f t="shared" si="1"/>
        <v>132</v>
      </c>
      <c r="D15" s="11" t="s">
        <v>891</v>
      </c>
      <c r="E15" t="s">
        <v>472</v>
      </c>
      <c r="F15" s="8" t="s">
        <v>237</v>
      </c>
      <c r="G15" t="str">
        <f>_xlfn.CONCAT("= ", "Unreconciled volumes * Royalty rate * Fixed Price")</f>
        <v>= Unreconciled volumes * Royalty rate * Fixed Price</v>
      </c>
      <c r="H15" s="17" t="s">
        <v>843</v>
      </c>
      <c r="I15" t="s">
        <v>943</v>
      </c>
    </row>
    <row r="16" spans="1:13">
      <c r="H16" s="17"/>
      <c r="I16"/>
    </row>
    <row r="18" spans="2:9">
      <c r="I18"/>
    </row>
    <row r="19" spans="2:9">
      <c r="I19"/>
    </row>
    <row r="20" spans="2:9">
      <c r="I20"/>
    </row>
    <row r="21" spans="2:9">
      <c r="H21" s="5"/>
      <c r="I21"/>
    </row>
    <row r="22" spans="2:9">
      <c r="B22" s="7"/>
      <c r="I22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27"/>
  <sheetViews>
    <sheetView zoomScaleNormal="100" workbookViewId="0"/>
  </sheetViews>
  <sheetFormatPr defaultColWidth="20.44140625" defaultRowHeight="44.25" customHeight="1"/>
  <cols>
    <col min="1" max="1" width="6.5546875" bestFit="1" customWidth="1"/>
    <col min="2" max="2" width="19.44140625" bestFit="1" customWidth="1"/>
    <col min="3" max="3" width="6.5546875" bestFit="1" customWidth="1"/>
    <col min="4" max="4" width="8.6640625" bestFit="1" customWidth="1"/>
    <col min="5" max="5" width="11.33203125" bestFit="1" customWidth="1"/>
    <col min="6" max="6" width="23.109375" bestFit="1" customWidth="1"/>
    <col min="7" max="7" width="50.88671875" customWidth="1"/>
    <col min="8" max="9" width="0" hidden="1" customWidth="1"/>
    <col min="10" max="10" width="20.44140625" style="1"/>
  </cols>
  <sheetData>
    <row r="1" spans="1:13" ht="27.75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2" t="s">
        <v>720</v>
      </c>
      <c r="I1" s="2" t="s">
        <v>529</v>
      </c>
    </row>
    <row r="2" spans="1:13" ht="44.25" customHeight="1">
      <c r="A2" t="str">
        <f t="shared" ref="A2:A19" ca="1" si="0">INDIRECT("LetterRainbow!A"&amp;ROW())</f>
        <v>A</v>
      </c>
      <c r="B2" t="s">
        <v>181</v>
      </c>
      <c r="C2" s="1">
        <f t="shared" ref="C2:C19" si="1">IF(C1="Start",1,C1+SUBSTITUTE(RIGHT(D1,2),"=",""))</f>
        <v>1</v>
      </c>
      <c r="D2" s="11" t="s">
        <v>142</v>
      </c>
      <c r="E2" s="1" t="s">
        <v>478</v>
      </c>
      <c r="F2" s="1" t="s">
        <v>479</v>
      </c>
      <c r="G2" s="1" t="s">
        <v>477</v>
      </c>
      <c r="H2" s="1" t="s">
        <v>535</v>
      </c>
      <c r="I2" s="1" t="s">
        <v>535</v>
      </c>
    </row>
    <row r="3" spans="1:13" ht="44.25" customHeight="1">
      <c r="A3" t="str">
        <f t="shared" ca="1" si="0"/>
        <v>B</v>
      </c>
      <c r="B3" t="s">
        <v>469</v>
      </c>
      <c r="C3" s="1">
        <f t="shared" si="1"/>
        <v>13</v>
      </c>
      <c r="D3" s="11" t="s">
        <v>183</v>
      </c>
      <c r="E3" s="1" t="s">
        <v>205</v>
      </c>
      <c r="F3" s="1" t="s">
        <v>206</v>
      </c>
      <c r="G3" s="1" t="s">
        <v>195</v>
      </c>
      <c r="H3" s="1" t="s">
        <v>537</v>
      </c>
      <c r="I3" s="1" t="s">
        <v>537</v>
      </c>
    </row>
    <row r="4" spans="1:13" ht="44.25" customHeight="1">
      <c r="A4" t="str">
        <f t="shared" ca="1" si="0"/>
        <v>C</v>
      </c>
      <c r="B4" t="s">
        <v>153</v>
      </c>
      <c r="C4" s="1">
        <f t="shared" si="1"/>
        <v>16</v>
      </c>
      <c r="D4" s="11" t="s">
        <v>185</v>
      </c>
      <c r="E4" t="s">
        <v>115</v>
      </c>
      <c r="F4" s="8" t="s">
        <v>349</v>
      </c>
      <c r="G4" t="s">
        <v>306</v>
      </c>
      <c r="H4" s="1" t="s">
        <v>531</v>
      </c>
      <c r="I4" s="1" t="s">
        <v>531</v>
      </c>
    </row>
    <row r="5" spans="1:13" ht="44.25" customHeight="1">
      <c r="A5" t="str">
        <f t="shared" ca="1" si="0"/>
        <v>D</v>
      </c>
      <c r="B5" t="s">
        <v>820</v>
      </c>
      <c r="C5" s="1">
        <f t="shared" si="1"/>
        <v>22</v>
      </c>
      <c r="D5" s="11" t="s">
        <v>137</v>
      </c>
      <c r="E5" t="s">
        <v>114</v>
      </c>
      <c r="F5" s="8" t="s">
        <v>350</v>
      </c>
      <c r="G5" t="s">
        <v>428</v>
      </c>
      <c r="H5" s="1" t="s">
        <v>536</v>
      </c>
      <c r="I5" s="1" t="s">
        <v>536</v>
      </c>
    </row>
    <row r="6" spans="1:13" ht="44.25" customHeight="1">
      <c r="A6" t="str">
        <f t="shared" ca="1" si="0"/>
        <v>E</v>
      </c>
      <c r="B6" t="s">
        <v>90</v>
      </c>
      <c r="C6" s="1">
        <f t="shared" si="1"/>
        <v>29</v>
      </c>
      <c r="D6" s="11" t="s">
        <v>130</v>
      </c>
      <c r="E6" t="s">
        <v>126</v>
      </c>
      <c r="F6" s="8" t="s">
        <v>354</v>
      </c>
      <c r="G6" t="s">
        <v>241</v>
      </c>
      <c r="H6" s="1" t="s">
        <v>797</v>
      </c>
      <c r="I6" s="1" t="s">
        <v>797</v>
      </c>
    </row>
    <row r="7" spans="1:13" ht="44.25" customHeight="1">
      <c r="A7" t="str">
        <f t="shared" ca="1" si="0"/>
        <v>F</v>
      </c>
      <c r="B7" t="s">
        <v>426</v>
      </c>
      <c r="C7" s="1">
        <f t="shared" si="1"/>
        <v>38</v>
      </c>
      <c r="D7" s="11" t="s">
        <v>132</v>
      </c>
      <c r="E7" t="s">
        <v>117</v>
      </c>
      <c r="F7" s="8" t="s">
        <v>186</v>
      </c>
      <c r="G7" s="1" t="s">
        <v>427</v>
      </c>
      <c r="H7" s="1" t="s">
        <v>693</v>
      </c>
      <c r="I7" s="1" t="s">
        <v>693</v>
      </c>
    </row>
    <row r="8" spans="1:13" ht="44.25" customHeight="1">
      <c r="A8" t="str">
        <f t="shared" ca="1" si="0"/>
        <v>G</v>
      </c>
      <c r="B8" t="s">
        <v>152</v>
      </c>
      <c r="C8" s="1">
        <f t="shared" si="1"/>
        <v>40</v>
      </c>
      <c r="D8" s="11" t="s">
        <v>162</v>
      </c>
      <c r="E8" t="s">
        <v>160</v>
      </c>
      <c r="F8" t="s">
        <v>913</v>
      </c>
      <c r="G8" s="1" t="s">
        <v>1081</v>
      </c>
      <c r="H8" s="17" t="s">
        <v>594</v>
      </c>
      <c r="I8" s="1" t="s">
        <v>827</v>
      </c>
      <c r="M8" s="10"/>
    </row>
    <row r="9" spans="1:13" ht="44.25" customHeight="1">
      <c r="A9" t="str">
        <f t="shared" ca="1" si="0"/>
        <v>H</v>
      </c>
      <c r="B9" t="s">
        <v>868</v>
      </c>
      <c r="C9" s="1">
        <f t="shared" si="1"/>
        <v>61</v>
      </c>
      <c r="D9" s="11" t="s">
        <v>162</v>
      </c>
      <c r="E9" t="s">
        <v>160</v>
      </c>
      <c r="F9" s="8" t="s">
        <v>914</v>
      </c>
      <c r="G9" s="1" t="s">
        <v>928</v>
      </c>
      <c r="H9" s="17" t="s">
        <v>873</v>
      </c>
      <c r="I9" s="1" t="s">
        <v>868</v>
      </c>
      <c r="M9" s="10"/>
    </row>
    <row r="10" spans="1:13" ht="44.25" customHeight="1">
      <c r="A10" t="str">
        <f t="shared" ca="1" si="0"/>
        <v>I</v>
      </c>
      <c r="B10" t="s">
        <v>872</v>
      </c>
      <c r="C10" s="1">
        <f t="shared" si="1"/>
        <v>82</v>
      </c>
      <c r="D10" s="11" t="s">
        <v>162</v>
      </c>
      <c r="E10" t="s">
        <v>160</v>
      </c>
      <c r="F10" s="8" t="s">
        <v>915</v>
      </c>
      <c r="G10" s="1" t="s">
        <v>929</v>
      </c>
      <c r="H10" s="17" t="s">
        <v>874</v>
      </c>
      <c r="I10" s="1" t="s">
        <v>869</v>
      </c>
      <c r="M10" s="10"/>
    </row>
    <row r="11" spans="1:13" ht="44.25" customHeight="1">
      <c r="A11" t="str">
        <f t="shared" ca="1" si="0"/>
        <v>J</v>
      </c>
      <c r="B11" t="s">
        <v>175</v>
      </c>
      <c r="C11" s="1">
        <f t="shared" si="1"/>
        <v>103</v>
      </c>
      <c r="D11" s="11" t="s">
        <v>188</v>
      </c>
      <c r="E11" t="s">
        <v>238</v>
      </c>
      <c r="F11" s="8" t="s">
        <v>847</v>
      </c>
      <c r="G11" t="s">
        <v>848</v>
      </c>
      <c r="H11" s="17" t="s">
        <v>883</v>
      </c>
      <c r="I11" s="1" t="s">
        <v>832</v>
      </c>
    </row>
    <row r="12" spans="1:13" ht="44.25" customHeight="1">
      <c r="A12" t="str">
        <f t="shared" ca="1" si="0"/>
        <v>K</v>
      </c>
      <c r="B12" t="s">
        <v>829</v>
      </c>
      <c r="C12" s="1">
        <f t="shared" si="1"/>
        <v>116</v>
      </c>
      <c r="D12" s="11" t="s">
        <v>188</v>
      </c>
      <c r="E12" t="s">
        <v>238</v>
      </c>
      <c r="F12" s="8" t="s">
        <v>904</v>
      </c>
      <c r="G12" t="s">
        <v>930</v>
      </c>
      <c r="H12" s="17" t="s">
        <v>884</v>
      </c>
      <c r="I12" s="1" t="s">
        <v>833</v>
      </c>
    </row>
    <row r="13" spans="1:13" ht="44.25" customHeight="1">
      <c r="A13" t="str">
        <f t="shared" ca="1" si="0"/>
        <v>L</v>
      </c>
      <c r="B13" t="s">
        <v>870</v>
      </c>
      <c r="C13" s="1">
        <f t="shared" si="1"/>
        <v>129</v>
      </c>
      <c r="D13" s="11" t="s">
        <v>162</v>
      </c>
      <c r="E13" t="s">
        <v>160</v>
      </c>
      <c r="F13" s="8" t="s">
        <v>916</v>
      </c>
      <c r="G13" s="1" t="s">
        <v>931</v>
      </c>
      <c r="H13" s="17" t="s">
        <v>876</v>
      </c>
      <c r="I13" s="1" t="s">
        <v>875</v>
      </c>
    </row>
    <row r="14" spans="1:13" ht="44.25" customHeight="1">
      <c r="A14" t="str">
        <f t="shared" ca="1" si="0"/>
        <v>M</v>
      </c>
      <c r="B14" t="s">
        <v>871</v>
      </c>
      <c r="C14" s="1">
        <f t="shared" si="1"/>
        <v>150</v>
      </c>
      <c r="D14" s="11" t="s">
        <v>162</v>
      </c>
      <c r="E14" t="s">
        <v>160</v>
      </c>
      <c r="F14" s="8" t="s">
        <v>915</v>
      </c>
      <c r="G14" s="1" t="s">
        <v>932</v>
      </c>
      <c r="H14" s="17" t="s">
        <v>877</v>
      </c>
      <c r="I14" s="1" t="s">
        <v>871</v>
      </c>
    </row>
    <row r="15" spans="1:13" ht="44.25" customHeight="1">
      <c r="A15" t="str">
        <f t="shared" ca="1" si="0"/>
        <v>N</v>
      </c>
      <c r="B15" t="s">
        <v>830</v>
      </c>
      <c r="C15" s="1">
        <f t="shared" si="1"/>
        <v>171</v>
      </c>
      <c r="D15" s="11" t="s">
        <v>134</v>
      </c>
      <c r="E15" t="s">
        <v>828</v>
      </c>
      <c r="F15" s="8" t="s">
        <v>935</v>
      </c>
      <c r="G15" t="s">
        <v>845</v>
      </c>
      <c r="H15" s="17" t="s">
        <v>878</v>
      </c>
      <c r="I15" s="1" t="s">
        <v>834</v>
      </c>
    </row>
    <row r="16" spans="1:13" ht="44.25" customHeight="1">
      <c r="A16" t="str">
        <f t="shared" ca="1" si="0"/>
        <v>O</v>
      </c>
      <c r="B16" t="s">
        <v>831</v>
      </c>
      <c r="C16" s="1">
        <f t="shared" si="1"/>
        <v>182</v>
      </c>
      <c r="D16" s="11" t="s">
        <v>142</v>
      </c>
      <c r="E16" t="s">
        <v>270</v>
      </c>
      <c r="F16" s="8" t="s">
        <v>905</v>
      </c>
      <c r="G16" t="s">
        <v>849</v>
      </c>
      <c r="H16" s="17" t="s">
        <v>879</v>
      </c>
      <c r="I16" s="1" t="s">
        <v>831</v>
      </c>
    </row>
    <row r="17" spans="1:10" ht="44.25" customHeight="1">
      <c r="A17" t="str">
        <f t="shared" ca="1" si="0"/>
        <v>P</v>
      </c>
      <c r="B17" t="s">
        <v>138</v>
      </c>
      <c r="C17" s="1">
        <f t="shared" si="1"/>
        <v>194</v>
      </c>
      <c r="D17" s="11" t="s">
        <v>133</v>
      </c>
      <c r="E17" t="s">
        <v>118</v>
      </c>
      <c r="F17" s="8" t="s">
        <v>357</v>
      </c>
      <c r="G17" t="s">
        <v>850</v>
      </c>
      <c r="H17" s="17" t="s">
        <v>880</v>
      </c>
      <c r="I17" t="s">
        <v>835</v>
      </c>
    </row>
    <row r="18" spans="1:10" ht="44.25" customHeight="1">
      <c r="A18" t="str">
        <f t="shared" ca="1" si="0"/>
        <v>Q</v>
      </c>
      <c r="B18" t="s">
        <v>940</v>
      </c>
      <c r="C18" s="1">
        <f t="shared" si="1"/>
        <v>202</v>
      </c>
      <c r="D18" s="11" t="s">
        <v>136</v>
      </c>
      <c r="E18" t="s">
        <v>852</v>
      </c>
      <c r="F18" s="8" t="s">
        <v>906</v>
      </c>
      <c r="G18" t="s">
        <v>942</v>
      </c>
      <c r="H18" s="17" t="s">
        <v>881</v>
      </c>
      <c r="I18" t="s">
        <v>940</v>
      </c>
    </row>
    <row r="19" spans="1:10" ht="44.25" customHeight="1">
      <c r="A19" t="str">
        <f t="shared" ca="1" si="0"/>
        <v>R</v>
      </c>
      <c r="B19" t="s">
        <v>941</v>
      </c>
      <c r="C19" s="1">
        <f t="shared" si="1"/>
        <v>216</v>
      </c>
      <c r="D19" s="11" t="s">
        <v>891</v>
      </c>
      <c r="E19" t="s">
        <v>472</v>
      </c>
      <c r="F19" s="8" t="s">
        <v>237</v>
      </c>
      <c r="G19" t="str">
        <f>_xlfn.CONCAT("= ", "Unreconciled volumes * Royalty rate * Fixed Price")</f>
        <v>= Unreconciled volumes * Royalty rate * Fixed Price</v>
      </c>
      <c r="H19" s="17" t="s">
        <v>882</v>
      </c>
      <c r="I19" t="s">
        <v>943</v>
      </c>
    </row>
    <row r="20" spans="1:10" ht="44.25" customHeight="1">
      <c r="I20" s="17"/>
      <c r="J20"/>
    </row>
    <row r="22" spans="1:10" ht="44.25" customHeight="1">
      <c r="J22"/>
    </row>
    <row r="23" spans="1:10" ht="44.25" customHeight="1">
      <c r="J23"/>
    </row>
    <row r="25" spans="1:10" ht="44.25" customHeight="1">
      <c r="J25"/>
    </row>
    <row r="26" spans="1:10" ht="44.25" customHeight="1">
      <c r="C26" s="7"/>
      <c r="I26" s="5"/>
      <c r="J26"/>
    </row>
    <row r="27" spans="1:10" ht="44.25" customHeight="1">
      <c r="J27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37"/>
  <sheetViews>
    <sheetView zoomScaleNormal="100" workbookViewId="0"/>
  </sheetViews>
  <sheetFormatPr defaultColWidth="22.44140625" defaultRowHeight="36" customHeight="1"/>
  <cols>
    <col min="1" max="1" width="8.6640625" bestFit="1" customWidth="1"/>
    <col min="2" max="2" width="38.5546875" bestFit="1" customWidth="1"/>
    <col min="3" max="3" width="11.33203125" customWidth="1"/>
    <col min="4" max="4" width="12" bestFit="1" customWidth="1"/>
    <col min="5" max="5" width="11.6640625" bestFit="1" customWidth="1"/>
    <col min="6" max="6" width="24.44140625" bestFit="1" customWidth="1"/>
    <col min="7" max="7" width="65.44140625" bestFit="1" customWidth="1"/>
    <col min="8" max="8" width="1" style="1" bestFit="1" customWidth="1"/>
  </cols>
  <sheetData>
    <row r="1" spans="1:13" ht="36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/>
    </row>
    <row r="2" spans="1:13" ht="36" customHeight="1">
      <c r="A2" t="str">
        <f t="shared" ref="A2:A23" ca="1" si="0">INDIRECT("LetterRainbow!A"&amp;ROW())</f>
        <v>A</v>
      </c>
      <c r="B2" t="s">
        <v>181</v>
      </c>
      <c r="C2" s="1">
        <v>1</v>
      </c>
      <c r="D2" s="1" t="s">
        <v>142</v>
      </c>
      <c r="E2" s="1" t="s">
        <v>413</v>
      </c>
      <c r="F2" s="1" t="s">
        <v>479</v>
      </c>
      <c r="G2" s="1" t="s">
        <v>477</v>
      </c>
      <c r="H2"/>
    </row>
    <row r="3" spans="1:13" ht="36" customHeight="1">
      <c r="A3" t="str">
        <f t="shared" ca="1" si="0"/>
        <v>B</v>
      </c>
      <c r="B3" t="s">
        <v>469</v>
      </c>
      <c r="C3" s="1">
        <f t="shared" ref="C3:C23" si="1">IF(C2="Start",1,C2+SUBSTITUTE(RIGHT(D2,2),"=",""))</f>
        <v>13</v>
      </c>
      <c r="D3" s="11" t="s">
        <v>183</v>
      </c>
      <c r="E3" s="1" t="s">
        <v>205</v>
      </c>
      <c r="F3" s="1" t="s">
        <v>206</v>
      </c>
      <c r="G3" s="13" t="s">
        <v>195</v>
      </c>
      <c r="I3" s="1"/>
      <c r="J3" s="1"/>
      <c r="M3" s="1"/>
    </row>
    <row r="4" spans="1:13" ht="36" customHeight="1">
      <c r="A4" t="str">
        <f t="shared" ca="1" si="0"/>
        <v>C</v>
      </c>
      <c r="B4" s="1" t="s">
        <v>153</v>
      </c>
      <c r="C4" s="1">
        <f t="shared" si="1"/>
        <v>16</v>
      </c>
      <c r="D4" s="1" t="s">
        <v>185</v>
      </c>
      <c r="E4" s="1" t="s">
        <v>527</v>
      </c>
      <c r="F4" s="1" t="s">
        <v>184</v>
      </c>
      <c r="G4" s="1" t="s">
        <v>139</v>
      </c>
      <c r="H4"/>
    </row>
    <row r="5" spans="1:13" ht="36" customHeight="1">
      <c r="A5" t="str">
        <f t="shared" ca="1" si="0"/>
        <v>D</v>
      </c>
      <c r="B5" s="1" t="s">
        <v>820</v>
      </c>
      <c r="C5" s="1">
        <f>IF(C4="Start",1,C4+SUBSTITUTE(RIGHT(D4,2),"=",""))</f>
        <v>22</v>
      </c>
      <c r="D5" s="1" t="s">
        <v>137</v>
      </c>
      <c r="E5" s="1" t="s">
        <v>114</v>
      </c>
      <c r="F5" s="1" t="s">
        <v>98</v>
      </c>
      <c r="G5" s="1" t="s">
        <v>517</v>
      </c>
      <c r="H5"/>
    </row>
    <row r="6" spans="1:13" ht="36" customHeight="1">
      <c r="A6" t="str">
        <f t="shared" ca="1" si="0"/>
        <v>E</v>
      </c>
      <c r="B6" s="1" t="s">
        <v>90</v>
      </c>
      <c r="C6" s="1">
        <f t="shared" si="1"/>
        <v>29</v>
      </c>
      <c r="D6" t="s">
        <v>130</v>
      </c>
      <c r="E6" t="s">
        <v>126</v>
      </c>
      <c r="F6" t="s">
        <v>112</v>
      </c>
      <c r="G6" t="s">
        <v>241</v>
      </c>
      <c r="H6"/>
    </row>
    <row r="7" spans="1:13" ht="36" customHeight="1">
      <c r="A7" t="str">
        <f t="shared" ca="1" si="0"/>
        <v>F</v>
      </c>
      <c r="B7" t="s">
        <v>830</v>
      </c>
      <c r="C7" s="1">
        <f t="shared" si="1"/>
        <v>38</v>
      </c>
      <c r="D7" s="1" t="s">
        <v>188</v>
      </c>
      <c r="E7" s="1" t="s">
        <v>967</v>
      </c>
      <c r="F7" s="1" t="s">
        <v>946</v>
      </c>
      <c r="G7" s="1" t="s">
        <v>944</v>
      </c>
      <c r="H7"/>
    </row>
    <row r="8" spans="1:13" ht="36" customHeight="1">
      <c r="A8" t="str">
        <f t="shared" ca="1" si="0"/>
        <v>G</v>
      </c>
      <c r="B8" s="1" t="s">
        <v>945</v>
      </c>
      <c r="C8" s="1">
        <f t="shared" si="1"/>
        <v>51</v>
      </c>
      <c r="D8" t="s">
        <v>137</v>
      </c>
      <c r="E8" t="s">
        <v>1011</v>
      </c>
      <c r="F8" s="1" t="s">
        <v>1009</v>
      </c>
      <c r="G8" t="s">
        <v>947</v>
      </c>
      <c r="H8"/>
    </row>
    <row r="9" spans="1:13" ht="36" customHeight="1">
      <c r="A9" t="str">
        <f t="shared" ca="1" si="0"/>
        <v>H</v>
      </c>
      <c r="B9" s="1" t="s">
        <v>948</v>
      </c>
      <c r="C9" s="1">
        <f t="shared" si="1"/>
        <v>58</v>
      </c>
      <c r="D9" s="1" t="s">
        <v>130</v>
      </c>
      <c r="E9" s="1" t="s">
        <v>126</v>
      </c>
      <c r="F9" s="1" t="s">
        <v>521</v>
      </c>
      <c r="G9" s="1" t="s">
        <v>949</v>
      </c>
      <c r="H9"/>
    </row>
    <row r="10" spans="1:13" ht="36" customHeight="1">
      <c r="A10" t="str">
        <f t="shared" ca="1" si="0"/>
        <v>I</v>
      </c>
      <c r="B10" s="1" t="s">
        <v>950</v>
      </c>
      <c r="C10" s="1">
        <f t="shared" si="1"/>
        <v>67</v>
      </c>
      <c r="D10" s="1" t="s">
        <v>979</v>
      </c>
      <c r="E10" s="1" t="s">
        <v>980</v>
      </c>
      <c r="F10" s="1" t="s">
        <v>798</v>
      </c>
      <c r="G10" t="s">
        <v>950</v>
      </c>
      <c r="H10"/>
    </row>
    <row r="11" spans="1:13" s="1" customFormat="1" ht="36" customHeight="1">
      <c r="A11" t="str">
        <f t="shared" ca="1" si="0"/>
        <v>J</v>
      </c>
      <c r="B11" s="1" t="s">
        <v>951</v>
      </c>
      <c r="C11" s="1">
        <f t="shared" si="1"/>
        <v>92</v>
      </c>
      <c r="D11" s="1" t="s">
        <v>902</v>
      </c>
      <c r="E11" s="1" t="s">
        <v>903</v>
      </c>
      <c r="F11" s="1" t="s">
        <v>952</v>
      </c>
      <c r="G11" s="1" t="s">
        <v>953</v>
      </c>
      <c r="H11"/>
    </row>
    <row r="12" spans="1:13" s="1" customFormat="1" ht="36" customHeight="1">
      <c r="A12" t="str">
        <f t="shared" ca="1" si="0"/>
        <v>K</v>
      </c>
      <c r="B12" s="1" t="s">
        <v>954</v>
      </c>
      <c r="C12" s="1">
        <f t="shared" si="1"/>
        <v>142</v>
      </c>
      <c r="D12" s="1" t="s">
        <v>966</v>
      </c>
      <c r="E12" s="1" t="s">
        <v>968</v>
      </c>
      <c r="F12" s="1" t="s">
        <v>970</v>
      </c>
      <c r="G12" s="1" t="s">
        <v>971</v>
      </c>
      <c r="H12"/>
    </row>
    <row r="13" spans="1:13" s="1" customFormat="1" ht="36" customHeight="1">
      <c r="A13" t="str">
        <f t="shared" ca="1" si="0"/>
        <v>L</v>
      </c>
      <c r="B13" s="1" t="s">
        <v>955</v>
      </c>
      <c r="C13" s="1">
        <f t="shared" si="1"/>
        <v>198</v>
      </c>
      <c r="D13" s="1" t="s">
        <v>162</v>
      </c>
      <c r="E13" s="1" t="s">
        <v>969</v>
      </c>
      <c r="F13" s="36" t="s">
        <v>1082</v>
      </c>
      <c r="G13" s="36" t="s">
        <v>1083</v>
      </c>
      <c r="H13"/>
    </row>
    <row r="14" spans="1:13" s="1" customFormat="1" ht="36" customHeight="1">
      <c r="A14" t="str">
        <f t="shared" ca="1" si="0"/>
        <v>M</v>
      </c>
      <c r="B14" s="1" t="s">
        <v>956</v>
      </c>
      <c r="C14" s="1">
        <f t="shared" si="1"/>
        <v>219</v>
      </c>
      <c r="D14" s="1" t="s">
        <v>162</v>
      </c>
      <c r="E14" s="1" t="s">
        <v>969</v>
      </c>
      <c r="F14" s="36"/>
      <c r="G14" s="36"/>
      <c r="H14"/>
    </row>
    <row r="15" spans="1:13" s="1" customFormat="1" ht="36" customHeight="1">
      <c r="A15" t="str">
        <f t="shared" ca="1" si="0"/>
        <v>N</v>
      </c>
      <c r="B15" s="1" t="s">
        <v>957</v>
      </c>
      <c r="C15" s="1">
        <f t="shared" si="1"/>
        <v>240</v>
      </c>
      <c r="D15" s="1" t="s">
        <v>162</v>
      </c>
      <c r="E15" s="1" t="s">
        <v>969</v>
      </c>
      <c r="F15" s="36"/>
      <c r="G15" s="36"/>
      <c r="H15"/>
    </row>
    <row r="16" spans="1:13" s="1" customFormat="1" ht="36" customHeight="1">
      <c r="A16" t="str">
        <f t="shared" ca="1" si="0"/>
        <v>O</v>
      </c>
      <c r="B16" s="1" t="s">
        <v>958</v>
      </c>
      <c r="C16" s="1">
        <f t="shared" si="1"/>
        <v>261</v>
      </c>
      <c r="D16" s="1" t="s">
        <v>162</v>
      </c>
      <c r="E16" s="1" t="s">
        <v>969</v>
      </c>
      <c r="F16" s="36"/>
      <c r="G16" s="36"/>
      <c r="H16"/>
    </row>
    <row r="17" spans="1:8" s="1" customFormat="1" ht="36" customHeight="1">
      <c r="A17" t="str">
        <f t="shared" ca="1" si="0"/>
        <v>P</v>
      </c>
      <c r="B17" s="1" t="s">
        <v>959</v>
      </c>
      <c r="C17" s="1">
        <f t="shared" si="1"/>
        <v>282</v>
      </c>
      <c r="D17" s="1" t="s">
        <v>162</v>
      </c>
      <c r="E17" s="1" t="s">
        <v>969</v>
      </c>
      <c r="F17" s="36"/>
      <c r="G17" s="36"/>
      <c r="H17"/>
    </row>
    <row r="18" spans="1:8" s="1" customFormat="1" ht="36" customHeight="1">
      <c r="A18" t="str">
        <f t="shared" ca="1" si="0"/>
        <v>Q</v>
      </c>
      <c r="B18" s="1" t="s">
        <v>960</v>
      </c>
      <c r="C18" s="1">
        <f t="shared" si="1"/>
        <v>303</v>
      </c>
      <c r="D18" s="1" t="s">
        <v>162</v>
      </c>
      <c r="E18" s="1" t="s">
        <v>969</v>
      </c>
      <c r="F18" s="36"/>
      <c r="G18" s="36"/>
      <c r="H18"/>
    </row>
    <row r="19" spans="1:8" s="1" customFormat="1" ht="36" customHeight="1">
      <c r="A19" t="str">
        <f t="shared" ca="1" si="0"/>
        <v>R</v>
      </c>
      <c r="B19" s="1" t="s">
        <v>961</v>
      </c>
      <c r="C19" s="1">
        <f t="shared" si="1"/>
        <v>324</v>
      </c>
      <c r="D19" s="1" t="s">
        <v>162</v>
      </c>
      <c r="E19" s="1" t="s">
        <v>969</v>
      </c>
      <c r="F19" s="36"/>
      <c r="G19" s="36"/>
      <c r="H19"/>
    </row>
    <row r="20" spans="1:8" s="1" customFormat="1" ht="36" customHeight="1">
      <c r="A20" t="str">
        <f t="shared" ca="1" si="0"/>
        <v>S</v>
      </c>
      <c r="B20" s="1" t="s">
        <v>962</v>
      </c>
      <c r="C20" s="1">
        <f t="shared" si="1"/>
        <v>345</v>
      </c>
      <c r="D20" s="1" t="s">
        <v>162</v>
      </c>
      <c r="E20" s="1" t="s">
        <v>969</v>
      </c>
      <c r="F20" s="36"/>
      <c r="G20" s="36"/>
      <c r="H20"/>
    </row>
    <row r="21" spans="1:8" s="1" customFormat="1" ht="36" customHeight="1">
      <c r="A21" t="str">
        <f t="shared" ca="1" si="0"/>
        <v>T</v>
      </c>
      <c r="B21" s="1" t="s">
        <v>963</v>
      </c>
      <c r="C21" s="1">
        <f t="shared" si="1"/>
        <v>366</v>
      </c>
      <c r="D21" s="1" t="s">
        <v>162</v>
      </c>
      <c r="E21" s="1" t="s">
        <v>969</v>
      </c>
      <c r="F21" s="36"/>
      <c r="G21" s="36"/>
      <c r="H21"/>
    </row>
    <row r="22" spans="1:8" s="1" customFormat="1" ht="36" customHeight="1">
      <c r="A22" t="str">
        <f t="shared" ca="1" si="0"/>
        <v>U</v>
      </c>
      <c r="B22" s="1" t="s">
        <v>964</v>
      </c>
      <c r="C22" s="1">
        <f t="shared" si="1"/>
        <v>387</v>
      </c>
      <c r="D22" s="1" t="s">
        <v>162</v>
      </c>
      <c r="E22" s="1" t="s">
        <v>969</v>
      </c>
      <c r="F22" s="36"/>
      <c r="G22" s="36"/>
      <c r="H22"/>
    </row>
    <row r="23" spans="1:8" s="1" customFormat="1" ht="36" customHeight="1">
      <c r="A23" t="str">
        <f t="shared" ca="1" si="0"/>
        <v>V</v>
      </c>
      <c r="B23" s="1" t="s">
        <v>965</v>
      </c>
      <c r="C23" s="1">
        <f t="shared" si="1"/>
        <v>408</v>
      </c>
      <c r="D23" s="1" t="s">
        <v>162</v>
      </c>
      <c r="E23" s="1" t="s">
        <v>969</v>
      </c>
      <c r="F23" s="36"/>
      <c r="G23" s="36"/>
      <c r="H23"/>
    </row>
    <row r="24" spans="1:8" ht="36" customHeight="1">
      <c r="A24" s="15"/>
      <c r="B24" s="16"/>
      <c r="C24" s="16"/>
      <c r="D24" s="16"/>
      <c r="E24" s="16"/>
      <c r="F24" s="16"/>
      <c r="G24" s="16"/>
      <c r="H24"/>
    </row>
    <row r="25" spans="1:8" ht="36" customHeight="1">
      <c r="B25" s="14" t="s">
        <v>981</v>
      </c>
      <c r="C25" s="18" t="s">
        <v>954</v>
      </c>
      <c r="D25" s="1"/>
      <c r="E25" s="1"/>
      <c r="F25" s="1"/>
      <c r="G25" s="1"/>
      <c r="H25"/>
    </row>
    <row r="26" spans="1:8" ht="36" customHeight="1">
      <c r="B26" s="1" t="s">
        <v>990</v>
      </c>
      <c r="C26" t="s">
        <v>972</v>
      </c>
      <c r="D26" s="1"/>
      <c r="E26" s="1"/>
      <c r="F26" s="1"/>
      <c r="G26" s="1"/>
      <c r="H26"/>
    </row>
    <row r="27" spans="1:8" ht="36" customHeight="1">
      <c r="B27" t="s">
        <v>982</v>
      </c>
      <c r="C27" t="s">
        <v>973</v>
      </c>
      <c r="D27" s="1"/>
      <c r="E27" s="1"/>
      <c r="F27" s="1"/>
      <c r="G27" s="1"/>
      <c r="H27"/>
    </row>
    <row r="28" spans="1:8" ht="36" customHeight="1">
      <c r="B28" t="s">
        <v>983</v>
      </c>
      <c r="C28" t="s">
        <v>974</v>
      </c>
      <c r="D28" s="1"/>
      <c r="E28" s="1"/>
      <c r="F28" s="1"/>
      <c r="G28" s="1"/>
      <c r="H28"/>
    </row>
    <row r="29" spans="1:8" s="1" customFormat="1" ht="54" customHeight="1">
      <c r="A29"/>
      <c r="B29" s="1" t="s">
        <v>984</v>
      </c>
      <c r="C29" t="s">
        <v>975</v>
      </c>
      <c r="H29"/>
    </row>
    <row r="30" spans="1:8" s="1" customFormat="1" ht="38.25" customHeight="1">
      <c r="A30"/>
      <c r="B30" s="1" t="s">
        <v>985</v>
      </c>
      <c r="C30" t="s">
        <v>975</v>
      </c>
      <c r="H30"/>
    </row>
    <row r="31" spans="1:8" ht="36" customHeight="1">
      <c r="B31" t="s">
        <v>986</v>
      </c>
      <c r="C31" t="s">
        <v>976</v>
      </c>
      <c r="D31" s="1"/>
      <c r="E31" s="1"/>
      <c r="F31" s="1"/>
      <c r="G31" s="1"/>
      <c r="H31"/>
    </row>
    <row r="32" spans="1:8" ht="36" customHeight="1">
      <c r="B32" t="s">
        <v>987</v>
      </c>
      <c r="C32" t="s">
        <v>977</v>
      </c>
      <c r="D32" s="1"/>
      <c r="E32" s="1"/>
      <c r="F32" s="1"/>
      <c r="G32" s="1"/>
      <c r="H32"/>
    </row>
    <row r="33" spans="2:8" ht="36" customHeight="1">
      <c r="B33" t="s">
        <v>988</v>
      </c>
      <c r="C33" t="s">
        <v>978</v>
      </c>
      <c r="D33" s="1"/>
      <c r="E33" s="1"/>
      <c r="F33" s="1"/>
      <c r="G33" s="1"/>
      <c r="H33"/>
    </row>
    <row r="34" spans="2:8" ht="36" customHeight="1">
      <c r="B34" t="s">
        <v>989</v>
      </c>
      <c r="C34" t="s">
        <v>978</v>
      </c>
      <c r="D34" s="1"/>
      <c r="E34" s="1"/>
      <c r="F34" s="1"/>
      <c r="G34" s="1"/>
      <c r="H34"/>
    </row>
    <row r="35" spans="2:8" ht="36" customHeight="1">
      <c r="B35" t="s">
        <v>1010</v>
      </c>
      <c r="C35" t="s">
        <v>972</v>
      </c>
      <c r="D35" s="1"/>
      <c r="E35" s="1"/>
      <c r="F35" s="1"/>
      <c r="G35" s="1"/>
      <c r="H35"/>
    </row>
    <row r="36" spans="2:8" ht="36" customHeight="1">
      <c r="D36" s="1"/>
      <c r="E36" s="1"/>
      <c r="F36" s="1"/>
      <c r="G36" s="1"/>
      <c r="H36"/>
    </row>
    <row r="37" spans="2:8" ht="36" customHeight="1">
      <c r="C37" s="1"/>
      <c r="D37" s="1"/>
      <c r="E37" s="1"/>
      <c r="F37" s="1"/>
      <c r="G37" s="1"/>
      <c r="H37" s="1" t="s">
        <v>1000</v>
      </c>
    </row>
  </sheetData>
  <autoFilter ref="A1:F45" xr:uid="{00000000-0009-0000-0000-00000D000000}"/>
  <mergeCells count="2">
    <mergeCell ref="F13:F23"/>
    <mergeCell ref="G13:G23"/>
  </mergeCells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E6999-F25B-4548-B5F7-965C8346EF06}">
  <dimension ref="A1:G9"/>
  <sheetViews>
    <sheetView zoomScaleNormal="100" workbookViewId="0"/>
  </sheetViews>
  <sheetFormatPr defaultColWidth="9" defaultRowHeight="14.4"/>
  <cols>
    <col min="1" max="1" width="6.5546875" bestFit="1" customWidth="1"/>
    <col min="2" max="2" width="19.33203125" bestFit="1" customWidth="1"/>
    <col min="3" max="3" width="6.5546875" bestFit="1" customWidth="1"/>
    <col min="4" max="4" width="8.6640625" bestFit="1" customWidth="1"/>
    <col min="5" max="5" width="11.33203125" bestFit="1" customWidth="1"/>
    <col min="6" max="6" width="10.5546875" bestFit="1" customWidth="1"/>
    <col min="7" max="7" width="33.6640625" bestFit="1" customWidth="1"/>
  </cols>
  <sheetData>
    <row r="1" spans="1:7" ht="34.79999999999999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43.2">
      <c r="A2" t="s">
        <v>7</v>
      </c>
      <c r="B2" t="s">
        <v>1105</v>
      </c>
      <c r="C2" s="1">
        <v>1</v>
      </c>
      <c r="D2" t="s">
        <v>1106</v>
      </c>
      <c r="E2" t="s">
        <v>413</v>
      </c>
      <c r="F2" s="1" t="s">
        <v>479</v>
      </c>
      <c r="G2" s="1" t="s">
        <v>477</v>
      </c>
    </row>
    <row r="3" spans="1:7">
      <c r="A3" t="s">
        <v>8</v>
      </c>
      <c r="B3" t="s">
        <v>469</v>
      </c>
      <c r="C3" s="1">
        <f t="shared" ref="C3:C6" si="0">IF(C2="Start",1,C2+SUBSTITUTE(RIGHT(D2,2),"=",""))</f>
        <v>13</v>
      </c>
      <c r="D3" t="s">
        <v>183</v>
      </c>
      <c r="E3" t="s">
        <v>205</v>
      </c>
      <c r="F3" s="1" t="s">
        <v>206</v>
      </c>
      <c r="G3" s="13" t="s">
        <v>195</v>
      </c>
    </row>
    <row r="4" spans="1:7">
      <c r="A4" t="s">
        <v>17</v>
      </c>
      <c r="B4" t="s">
        <v>65</v>
      </c>
      <c r="C4" s="1">
        <f t="shared" si="0"/>
        <v>16</v>
      </c>
      <c r="D4" s="1" t="s">
        <v>185</v>
      </c>
      <c r="E4" s="1" t="s">
        <v>527</v>
      </c>
      <c r="F4" s="1" t="s">
        <v>184</v>
      </c>
      <c r="G4" s="1" t="s">
        <v>139</v>
      </c>
    </row>
    <row r="5" spans="1:7">
      <c r="A5" t="s">
        <v>18</v>
      </c>
      <c r="B5" t="s">
        <v>820</v>
      </c>
      <c r="C5" s="1">
        <f>IF(C4="Start",1,C4+SUBSTITUTE(RIGHT(D4,2),"=",""))</f>
        <v>22</v>
      </c>
      <c r="D5" s="1" t="s">
        <v>137</v>
      </c>
      <c r="E5" s="1" t="s">
        <v>114</v>
      </c>
      <c r="F5" s="1" t="s">
        <v>98</v>
      </c>
      <c r="G5" s="1" t="s">
        <v>517</v>
      </c>
    </row>
    <row r="6" spans="1:7">
      <c r="A6" t="s">
        <v>19</v>
      </c>
      <c r="B6" t="s">
        <v>90</v>
      </c>
      <c r="C6" s="1">
        <f t="shared" si="0"/>
        <v>29</v>
      </c>
      <c r="D6" t="s">
        <v>130</v>
      </c>
      <c r="E6" t="s">
        <v>126</v>
      </c>
      <c r="F6" t="s">
        <v>112</v>
      </c>
      <c r="G6" t="s">
        <v>241</v>
      </c>
    </row>
    <row r="7" spans="1:7">
      <c r="A7" t="s">
        <v>20</v>
      </c>
      <c r="B7" t="s">
        <v>1107</v>
      </c>
      <c r="C7">
        <v>38</v>
      </c>
      <c r="D7" t="s">
        <v>130</v>
      </c>
      <c r="E7" t="s">
        <v>126</v>
      </c>
      <c r="F7" t="s">
        <v>1108</v>
      </c>
      <c r="G7" s="1" t="s">
        <v>1109</v>
      </c>
    </row>
    <row r="8" spans="1:7">
      <c r="A8" t="s">
        <v>21</v>
      </c>
      <c r="B8" t="s">
        <v>834</v>
      </c>
      <c r="C8">
        <v>47</v>
      </c>
      <c r="D8" t="s">
        <v>162</v>
      </c>
      <c r="E8" t="s">
        <v>160</v>
      </c>
      <c r="F8" t="s">
        <v>1110</v>
      </c>
      <c r="G8" s="1" t="s">
        <v>1111</v>
      </c>
    </row>
    <row r="9" spans="1:7">
      <c r="A9" t="s">
        <v>22</v>
      </c>
      <c r="B9" t="s">
        <v>951</v>
      </c>
      <c r="C9">
        <v>68</v>
      </c>
      <c r="D9" t="s">
        <v>902</v>
      </c>
      <c r="E9" t="s">
        <v>903</v>
      </c>
      <c r="F9" s="8">
        <v>50</v>
      </c>
      <c r="G9" s="1" t="s">
        <v>1112</v>
      </c>
    </row>
  </sheetData>
  <phoneticPr fontId="2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7"/>
  <sheetViews>
    <sheetView zoomScaleNormal="100" workbookViewId="0"/>
  </sheetViews>
  <sheetFormatPr defaultColWidth="9.109375" defaultRowHeight="14.4"/>
  <cols>
    <col min="1" max="1" width="29.44140625" customWidth="1"/>
    <col min="2" max="2" width="20.109375" customWidth="1"/>
    <col min="3" max="3" width="12.44140625" customWidth="1"/>
    <col min="4" max="6" width="35" customWidth="1"/>
    <col min="7" max="7" width="84.44140625" customWidth="1"/>
    <col min="8" max="8" width="41.6640625" customWidth="1"/>
    <col min="9" max="9" width="24" style="1" bestFit="1" customWidth="1"/>
    <col min="10" max="10" width="10.88671875" customWidth="1"/>
  </cols>
  <sheetData>
    <row r="1" spans="1:9" ht="17.39999999999999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/>
      <c r="I1" s="2"/>
    </row>
    <row r="2" spans="1:9" ht="17.399999999999999">
      <c r="A2" t="str">
        <f t="shared" ref="A2:A10" ca="1" si="0">INDIRECT("LetterRainbow!A"&amp;ROW())</f>
        <v>A</v>
      </c>
      <c r="B2" t="s">
        <v>181</v>
      </c>
      <c r="C2" s="1">
        <v>1</v>
      </c>
      <c r="D2" s="1" t="s">
        <v>142</v>
      </c>
      <c r="E2" s="1" t="s">
        <v>413</v>
      </c>
      <c r="F2" s="1" t="s">
        <v>479</v>
      </c>
      <c r="G2" s="1" t="s">
        <v>477</v>
      </c>
      <c r="H2" s="2"/>
      <c r="I2"/>
    </row>
    <row r="3" spans="1:9" ht="17.399999999999999">
      <c r="A3" t="str">
        <f t="shared" ca="1" si="0"/>
        <v>B</v>
      </c>
      <c r="B3" s="1" t="s">
        <v>90</v>
      </c>
      <c r="C3" s="1">
        <f>C2+SUBSTITUTE(RIGHT(D2,2), "=","")</f>
        <v>13</v>
      </c>
      <c r="D3" t="s">
        <v>130</v>
      </c>
      <c r="E3" t="s">
        <v>126</v>
      </c>
      <c r="F3" t="s">
        <v>112</v>
      </c>
      <c r="G3" t="s">
        <v>241</v>
      </c>
      <c r="H3" s="2"/>
      <c r="I3"/>
    </row>
    <row r="4" spans="1:9" ht="17.399999999999999">
      <c r="A4" t="str">
        <f t="shared" ca="1" si="0"/>
        <v>C</v>
      </c>
      <c r="B4" s="1" t="s">
        <v>820</v>
      </c>
      <c r="C4" s="1">
        <f t="shared" ref="C4:C10" si="1">C3+SUBSTITUTE(RIGHT(D3,2), "=","")</f>
        <v>22</v>
      </c>
      <c r="D4" s="1" t="s">
        <v>137</v>
      </c>
      <c r="E4" s="1" t="s">
        <v>114</v>
      </c>
      <c r="F4" s="1" t="s">
        <v>98</v>
      </c>
      <c r="G4" s="1" t="s">
        <v>517</v>
      </c>
      <c r="H4" s="2"/>
      <c r="I4"/>
    </row>
    <row r="5" spans="1:9" ht="17.399999999999999">
      <c r="A5" t="str">
        <f t="shared" ca="1" si="0"/>
        <v>D</v>
      </c>
      <c r="B5" t="s">
        <v>511</v>
      </c>
      <c r="C5" s="1">
        <f t="shared" si="1"/>
        <v>29</v>
      </c>
      <c r="D5" s="1" t="s">
        <v>525</v>
      </c>
      <c r="E5" s="1" t="s">
        <v>526</v>
      </c>
      <c r="F5" s="1" t="s">
        <v>522</v>
      </c>
      <c r="G5" s="1" t="s">
        <v>518</v>
      </c>
      <c r="H5" s="2"/>
      <c r="I5"/>
    </row>
    <row r="6" spans="1:9" ht="17.399999999999999">
      <c r="A6" t="str">
        <f t="shared" ca="1" si="0"/>
        <v>E</v>
      </c>
      <c r="B6" s="1" t="s">
        <v>153</v>
      </c>
      <c r="C6" s="1">
        <f t="shared" si="1"/>
        <v>85</v>
      </c>
      <c r="D6" s="1" t="s">
        <v>185</v>
      </c>
      <c r="E6" s="1" t="s">
        <v>527</v>
      </c>
      <c r="F6" s="1" t="s">
        <v>184</v>
      </c>
      <c r="G6" s="1" t="s">
        <v>139</v>
      </c>
      <c r="H6" s="2"/>
      <c r="I6"/>
    </row>
    <row r="7" spans="1:9" ht="17.399999999999999">
      <c r="A7" t="str">
        <f t="shared" ca="1" si="0"/>
        <v>F</v>
      </c>
      <c r="B7" s="1" t="s">
        <v>512</v>
      </c>
      <c r="C7" s="1">
        <f t="shared" si="1"/>
        <v>91</v>
      </c>
      <c r="D7" t="s">
        <v>136</v>
      </c>
      <c r="E7" t="s">
        <v>524</v>
      </c>
      <c r="F7" s="1" t="s">
        <v>710</v>
      </c>
      <c r="G7" t="s">
        <v>519</v>
      </c>
      <c r="H7" s="2"/>
      <c r="I7"/>
    </row>
    <row r="8" spans="1:9" ht="17.399999999999999">
      <c r="A8" t="str">
        <f t="shared" ca="1" si="0"/>
        <v>G</v>
      </c>
      <c r="B8" s="1" t="s">
        <v>515</v>
      </c>
      <c r="C8" s="1">
        <f t="shared" si="1"/>
        <v>105</v>
      </c>
      <c r="D8" s="1" t="s">
        <v>130</v>
      </c>
      <c r="E8" s="1" t="s">
        <v>126</v>
      </c>
      <c r="F8" s="1" t="s">
        <v>521</v>
      </c>
      <c r="G8" s="1" t="s">
        <v>516</v>
      </c>
      <c r="H8" s="2"/>
      <c r="I8"/>
    </row>
    <row r="9" spans="1:9" ht="17.399999999999999">
      <c r="A9" t="str">
        <f t="shared" ca="1" si="0"/>
        <v>H</v>
      </c>
      <c r="B9" s="1" t="s">
        <v>513</v>
      </c>
      <c r="C9" s="1">
        <f t="shared" si="1"/>
        <v>114</v>
      </c>
      <c r="D9" s="1" t="s">
        <v>525</v>
      </c>
      <c r="E9" s="1" t="s">
        <v>526</v>
      </c>
      <c r="F9" s="1" t="s">
        <v>799</v>
      </c>
      <c r="G9" t="s">
        <v>520</v>
      </c>
      <c r="H9" s="2"/>
      <c r="I9"/>
    </row>
    <row r="10" spans="1:9" s="1" customFormat="1" ht="17.399999999999999">
      <c r="A10" t="str">
        <f t="shared" ca="1" si="0"/>
        <v>I</v>
      </c>
      <c r="B10" s="1" t="s">
        <v>514</v>
      </c>
      <c r="C10" s="1">
        <f t="shared" si="1"/>
        <v>170</v>
      </c>
      <c r="D10" s="1" t="s">
        <v>902</v>
      </c>
      <c r="E10" s="1" t="s">
        <v>903</v>
      </c>
      <c r="F10" s="1" t="s">
        <v>912</v>
      </c>
      <c r="G10" s="1" t="s">
        <v>528</v>
      </c>
      <c r="H10" s="2"/>
      <c r="I10"/>
    </row>
    <row r="11" spans="1:9" ht="17.399999999999999">
      <c r="A11" s="15"/>
      <c r="B11" s="16"/>
      <c r="C11" s="16"/>
      <c r="D11" s="16"/>
      <c r="E11" s="16"/>
      <c r="F11" s="16"/>
      <c r="G11" s="16"/>
      <c r="H11" s="2"/>
      <c r="I11"/>
    </row>
    <row r="12" spans="1:9" ht="28.8">
      <c r="A12" s="14" t="s">
        <v>800</v>
      </c>
      <c r="B12" s="8" t="s">
        <v>1005</v>
      </c>
      <c r="D12" s="1"/>
      <c r="E12" s="1"/>
      <c r="F12" s="1"/>
      <c r="G12" s="1"/>
      <c r="H12" s="2"/>
      <c r="I12"/>
    </row>
    <row r="13" spans="1:9" ht="17.399999999999999">
      <c r="B13" s="8" t="s">
        <v>1006</v>
      </c>
      <c r="D13" s="1"/>
      <c r="E13" s="1"/>
      <c r="F13" s="1"/>
      <c r="G13" s="1"/>
      <c r="H13" s="2"/>
      <c r="I13"/>
    </row>
    <row r="14" spans="1:9" ht="17.399999999999999">
      <c r="B14" s="8" t="s">
        <v>925</v>
      </c>
      <c r="D14" s="1"/>
      <c r="E14" s="1"/>
      <c r="F14" s="1"/>
      <c r="G14" s="1"/>
      <c r="H14" s="2"/>
      <c r="I14"/>
    </row>
    <row r="15" spans="1:9" ht="17.399999999999999">
      <c r="A15" s="1"/>
      <c r="B15" s="8" t="s">
        <v>926</v>
      </c>
      <c r="D15" s="1"/>
      <c r="E15" s="1"/>
      <c r="F15" s="1"/>
      <c r="G15" s="1"/>
      <c r="H15" s="2"/>
      <c r="I15"/>
    </row>
    <row r="16" spans="1:9" ht="17.399999999999999">
      <c r="A16" s="1"/>
      <c r="B16" t="s">
        <v>802</v>
      </c>
      <c r="D16" s="1"/>
      <c r="E16" s="1"/>
      <c r="F16" s="1"/>
      <c r="G16" s="1"/>
      <c r="H16" s="2"/>
      <c r="I16"/>
    </row>
    <row r="17" spans="1:9" ht="17.399999999999999">
      <c r="A17" s="1"/>
      <c r="B17" t="s">
        <v>803</v>
      </c>
      <c r="D17" s="1"/>
      <c r="E17" s="1"/>
      <c r="F17" s="1"/>
      <c r="G17" s="1"/>
      <c r="H17" s="2"/>
      <c r="I17"/>
    </row>
    <row r="18" spans="1:9" ht="17.399999999999999">
      <c r="A18" s="1"/>
      <c r="B18" s="8" t="s">
        <v>1053</v>
      </c>
      <c r="D18" s="1"/>
      <c r="E18" s="1"/>
      <c r="F18" s="1"/>
      <c r="G18" s="1"/>
      <c r="H18" s="2"/>
      <c r="I18"/>
    </row>
    <row r="19" spans="1:9" s="1" customFormat="1" ht="17.399999999999999">
      <c r="A19"/>
      <c r="B19" s="8" t="s">
        <v>804</v>
      </c>
      <c r="H19" s="2"/>
      <c r="I19"/>
    </row>
    <row r="20" spans="1:9" ht="17.399999999999999">
      <c r="B20" s="8" t="s">
        <v>819</v>
      </c>
      <c r="D20" s="1"/>
      <c r="E20" s="1"/>
      <c r="F20" s="1"/>
      <c r="G20" s="1"/>
      <c r="H20" s="2"/>
      <c r="I20"/>
    </row>
    <row r="21" spans="1:9" ht="17.399999999999999">
      <c r="B21" s="8" t="s">
        <v>805</v>
      </c>
      <c r="D21" s="1"/>
      <c r="E21" s="1"/>
      <c r="F21" s="1"/>
      <c r="G21" s="1"/>
      <c r="H21" s="2"/>
      <c r="I21"/>
    </row>
    <row r="22" spans="1:9" ht="17.399999999999999">
      <c r="B22" s="8" t="s">
        <v>806</v>
      </c>
      <c r="D22" s="1"/>
      <c r="E22" s="1"/>
      <c r="F22" s="1"/>
      <c r="G22" s="1"/>
      <c r="H22" s="2"/>
      <c r="I22"/>
    </row>
    <row r="23" spans="1:9" ht="17.399999999999999">
      <c r="B23" s="8" t="s">
        <v>807</v>
      </c>
      <c r="D23" s="1"/>
      <c r="E23" s="1"/>
      <c r="F23" s="1"/>
      <c r="G23" s="1"/>
      <c r="H23" s="2"/>
      <c r="I23"/>
    </row>
    <row r="24" spans="1:9" ht="17.399999999999999">
      <c r="B24" s="8" t="s">
        <v>801</v>
      </c>
      <c r="D24" s="1"/>
      <c r="E24" s="1"/>
      <c r="F24" s="1"/>
      <c r="G24" s="1"/>
      <c r="H24" s="2"/>
      <c r="I24"/>
    </row>
    <row r="25" spans="1:9" ht="17.399999999999999">
      <c r="B25" s="8" t="s">
        <v>808</v>
      </c>
      <c r="D25" s="1"/>
      <c r="E25" s="1"/>
      <c r="F25" s="1"/>
      <c r="G25" s="1"/>
      <c r="H25" s="2"/>
      <c r="I25"/>
    </row>
    <row r="26" spans="1:9" ht="17.399999999999999">
      <c r="B26" s="8" t="s">
        <v>809</v>
      </c>
      <c r="D26" s="1"/>
      <c r="E26" s="1"/>
      <c r="F26" s="1"/>
      <c r="G26" s="1"/>
      <c r="H26" s="2"/>
      <c r="I26"/>
    </row>
    <row r="27" spans="1:9">
      <c r="B27" s="8" t="s">
        <v>927</v>
      </c>
    </row>
  </sheetData>
  <autoFilter ref="A1:G35" xr:uid="{00000000-0009-0000-0000-000001000000}"/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95"/>
  <sheetViews>
    <sheetView topLeftCell="A54" workbookViewId="0">
      <selection activeCell="A96" sqref="A96"/>
    </sheetView>
  </sheetViews>
  <sheetFormatPr defaultRowHeight="14.4"/>
  <sheetData>
    <row r="1" spans="1:1" ht="17.399999999999999">
      <c r="A1" s="3" t="s">
        <v>0</v>
      </c>
    </row>
    <row r="2" spans="1:1">
      <c r="A2" t="s">
        <v>7</v>
      </c>
    </row>
    <row r="3" spans="1:1">
      <c r="A3" t="s">
        <v>8</v>
      </c>
    </row>
    <row r="4" spans="1:1">
      <c r="A4" t="s">
        <v>17</v>
      </c>
    </row>
    <row r="5" spans="1:1">
      <c r="A5" t="s">
        <v>18</v>
      </c>
    </row>
    <row r="6" spans="1:1">
      <c r="A6" t="s">
        <v>19</v>
      </c>
    </row>
    <row r="7" spans="1:1">
      <c r="A7" t="s">
        <v>20</v>
      </c>
    </row>
    <row r="8" spans="1:1">
      <c r="A8" t="s">
        <v>21</v>
      </c>
    </row>
    <row r="9" spans="1:1">
      <c r="A9" t="s">
        <v>22</v>
      </c>
    </row>
    <row r="10" spans="1:1">
      <c r="A10" t="s">
        <v>23</v>
      </c>
    </row>
    <row r="11" spans="1:1">
      <c r="A11" t="s">
        <v>24</v>
      </c>
    </row>
    <row r="12" spans="1:1">
      <c r="A12" t="s">
        <v>25</v>
      </c>
    </row>
    <row r="13" spans="1:1">
      <c r="A13" t="s">
        <v>26</v>
      </c>
    </row>
    <row r="14" spans="1:1">
      <c r="A14" t="s">
        <v>27</v>
      </c>
    </row>
    <row r="15" spans="1:1">
      <c r="A15" t="s">
        <v>28</v>
      </c>
    </row>
    <row r="16" spans="1:1">
      <c r="A16" t="s">
        <v>29</v>
      </c>
    </row>
    <row r="17" spans="1:1">
      <c r="A17" t="s">
        <v>30</v>
      </c>
    </row>
    <row r="18" spans="1:1">
      <c r="A18" t="s">
        <v>31</v>
      </c>
    </row>
    <row r="19" spans="1:1">
      <c r="A19" t="s">
        <v>32</v>
      </c>
    </row>
    <row r="20" spans="1:1">
      <c r="A20" t="s">
        <v>33</v>
      </c>
    </row>
    <row r="21" spans="1:1">
      <c r="A21" t="s">
        <v>34</v>
      </c>
    </row>
    <row r="22" spans="1:1">
      <c r="A22" t="s">
        <v>35</v>
      </c>
    </row>
    <row r="23" spans="1:1">
      <c r="A23" t="s">
        <v>36</v>
      </c>
    </row>
    <row r="24" spans="1:1">
      <c r="A24" t="s">
        <v>37</v>
      </c>
    </row>
    <row r="25" spans="1:1">
      <c r="A25" t="s">
        <v>38</v>
      </c>
    </row>
    <row r="26" spans="1:1">
      <c r="A26" t="s">
        <v>1055</v>
      </c>
    </row>
    <row r="27" spans="1:1">
      <c r="A27" t="s">
        <v>1056</v>
      </c>
    </row>
    <row r="28" spans="1:1">
      <c r="A28" t="s">
        <v>39</v>
      </c>
    </row>
    <row r="29" spans="1:1">
      <c r="A29" t="s">
        <v>40</v>
      </c>
    </row>
    <row r="30" spans="1:1">
      <c r="A30" t="s">
        <v>41</v>
      </c>
    </row>
    <row r="31" spans="1:1">
      <c r="A31" t="s">
        <v>42</v>
      </c>
    </row>
    <row r="32" spans="1:1">
      <c r="A32" t="s">
        <v>43</v>
      </c>
    </row>
    <row r="33" spans="1:1">
      <c r="A33" t="s">
        <v>44</v>
      </c>
    </row>
    <row r="34" spans="1:1">
      <c r="A34" t="s">
        <v>45</v>
      </c>
    </row>
    <row r="35" spans="1:1">
      <c r="A35" t="s">
        <v>46</v>
      </c>
    </row>
    <row r="36" spans="1:1">
      <c r="A36" t="s">
        <v>47</v>
      </c>
    </row>
    <row r="37" spans="1:1">
      <c r="A37" t="s">
        <v>48</v>
      </c>
    </row>
    <row r="38" spans="1:1">
      <c r="A38" t="s">
        <v>49</v>
      </c>
    </row>
    <row r="39" spans="1:1">
      <c r="A39" t="s">
        <v>50</v>
      </c>
    </row>
    <row r="40" spans="1:1">
      <c r="A40" t="s">
        <v>51</v>
      </c>
    </row>
    <row r="41" spans="1:1">
      <c r="A41" t="s">
        <v>52</v>
      </c>
    </row>
    <row r="42" spans="1:1">
      <c r="A42" t="s">
        <v>53</v>
      </c>
    </row>
    <row r="43" spans="1:1">
      <c r="A43" t="s">
        <v>54</v>
      </c>
    </row>
    <row r="44" spans="1:1">
      <c r="A44" t="s">
        <v>55</v>
      </c>
    </row>
    <row r="45" spans="1:1">
      <c r="A45" t="s">
        <v>56</v>
      </c>
    </row>
    <row r="46" spans="1:1">
      <c r="A46" t="s">
        <v>57</v>
      </c>
    </row>
    <row r="47" spans="1:1">
      <c r="A47" t="s">
        <v>58</v>
      </c>
    </row>
    <row r="48" spans="1:1">
      <c r="A48" t="s">
        <v>59</v>
      </c>
    </row>
    <row r="49" spans="1:1">
      <c r="A49" t="s">
        <v>60</v>
      </c>
    </row>
    <row r="50" spans="1:1">
      <c r="A50" t="s">
        <v>61</v>
      </c>
    </row>
    <row r="51" spans="1:1">
      <c r="A51" t="s">
        <v>62</v>
      </c>
    </row>
    <row r="52" spans="1:1">
      <c r="A52" t="s">
        <v>63</v>
      </c>
    </row>
    <row r="53" spans="1:1">
      <c r="A53" t="s">
        <v>64</v>
      </c>
    </row>
    <row r="54" spans="1:1">
      <c r="A54" t="s">
        <v>65</v>
      </c>
    </row>
    <row r="55" spans="1:1">
      <c r="A55" t="s">
        <v>66</v>
      </c>
    </row>
    <row r="56" spans="1:1">
      <c r="A56" t="s">
        <v>67</v>
      </c>
    </row>
    <row r="57" spans="1:1">
      <c r="A57" t="s">
        <v>68</v>
      </c>
    </row>
    <row r="58" spans="1:1">
      <c r="A58" t="s">
        <v>69</v>
      </c>
    </row>
    <row r="59" spans="1:1">
      <c r="A59" t="s">
        <v>70</v>
      </c>
    </row>
    <row r="60" spans="1:1">
      <c r="A60" t="s">
        <v>71</v>
      </c>
    </row>
    <row r="61" spans="1:1">
      <c r="A61" t="s">
        <v>72</v>
      </c>
    </row>
    <row r="62" spans="1:1">
      <c r="A62" t="s">
        <v>73</v>
      </c>
    </row>
    <row r="63" spans="1:1">
      <c r="A63" t="s">
        <v>74</v>
      </c>
    </row>
    <row r="64" spans="1:1">
      <c r="A64" t="s">
        <v>75</v>
      </c>
    </row>
    <row r="65" spans="1:1">
      <c r="A65" t="s">
        <v>76</v>
      </c>
    </row>
    <row r="66" spans="1:1">
      <c r="A66" t="s">
        <v>77</v>
      </c>
    </row>
    <row r="67" spans="1:1">
      <c r="A67" t="s">
        <v>78</v>
      </c>
    </row>
    <row r="68" spans="1:1">
      <c r="A68" t="s">
        <v>79</v>
      </c>
    </row>
    <row r="69" spans="1:1">
      <c r="A69" t="s">
        <v>80</v>
      </c>
    </row>
    <row r="70" spans="1:1">
      <c r="A70" t="s">
        <v>81</v>
      </c>
    </row>
    <row r="71" spans="1:1">
      <c r="A71" t="s">
        <v>82</v>
      </c>
    </row>
    <row r="72" spans="1:1">
      <c r="A72" t="s">
        <v>83</v>
      </c>
    </row>
    <row r="73" spans="1:1">
      <c r="A73" t="s">
        <v>84</v>
      </c>
    </row>
    <row r="74" spans="1:1">
      <c r="A74" t="s">
        <v>85</v>
      </c>
    </row>
    <row r="75" spans="1:1">
      <c r="A75" t="s">
        <v>86</v>
      </c>
    </row>
    <row r="76" spans="1:1">
      <c r="A76" t="s">
        <v>87</v>
      </c>
    </row>
    <row r="77" spans="1:1">
      <c r="A77" t="s">
        <v>1057</v>
      </c>
    </row>
    <row r="78" spans="1:1">
      <c r="A78" t="s">
        <v>1058</v>
      </c>
    </row>
    <row r="79" spans="1:1">
      <c r="A79" t="s">
        <v>1059</v>
      </c>
    </row>
    <row r="80" spans="1:1">
      <c r="A80" t="s">
        <v>1060</v>
      </c>
    </row>
    <row r="81" spans="1:1">
      <c r="A81" t="s">
        <v>1061</v>
      </c>
    </row>
    <row r="82" spans="1:1">
      <c r="A82" t="s">
        <v>1062</v>
      </c>
    </row>
    <row r="83" spans="1:1">
      <c r="A83" t="s">
        <v>1063</v>
      </c>
    </row>
    <row r="84" spans="1:1">
      <c r="A84" t="s">
        <v>1064</v>
      </c>
    </row>
    <row r="85" spans="1:1">
      <c r="A85" t="s">
        <v>1065</v>
      </c>
    </row>
    <row r="86" spans="1:1">
      <c r="A86" t="s">
        <v>1066</v>
      </c>
    </row>
    <row r="87" spans="1:1">
      <c r="A87" t="s">
        <v>1067</v>
      </c>
    </row>
    <row r="88" spans="1:1">
      <c r="A88" t="s">
        <v>1068</v>
      </c>
    </row>
    <row r="89" spans="1:1">
      <c r="A89" t="s">
        <v>1069</v>
      </c>
    </row>
    <row r="90" spans="1:1">
      <c r="A90" t="s">
        <v>1070</v>
      </c>
    </row>
    <row r="91" spans="1:1">
      <c r="A91" t="s">
        <v>1071</v>
      </c>
    </row>
    <row r="92" spans="1:1">
      <c r="A92" t="s">
        <v>1072</v>
      </c>
    </row>
    <row r="93" spans="1:1">
      <c r="A93" t="s">
        <v>1073</v>
      </c>
    </row>
    <row r="94" spans="1:1">
      <c r="A94" t="s">
        <v>1074</v>
      </c>
    </row>
    <row r="95" spans="1:1">
      <c r="A95" t="s">
        <v>1075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4"/>
  <sheetViews>
    <sheetView zoomScaleNormal="100" workbookViewId="0"/>
  </sheetViews>
  <sheetFormatPr defaultColWidth="9.109375" defaultRowHeight="14.4"/>
  <cols>
    <col min="1" max="1" width="9.33203125" bestFit="1" customWidth="1"/>
    <col min="2" max="2" width="27.5546875" bestFit="1" customWidth="1"/>
    <col min="3" max="3" width="9" bestFit="1" customWidth="1"/>
    <col min="4" max="4" width="11.44140625" bestFit="1" customWidth="1"/>
    <col min="5" max="5" width="17.6640625" customWidth="1"/>
    <col min="6" max="6" width="21" customWidth="1"/>
    <col min="7" max="7" width="84.44140625" customWidth="1"/>
    <col min="9" max="9" width="41.6640625" customWidth="1"/>
    <col min="10" max="10" width="24" style="1" bestFit="1" customWidth="1"/>
    <col min="11" max="11" width="10.88671875" customWidth="1"/>
  </cols>
  <sheetData>
    <row r="1" spans="1:10" ht="17.39999999999999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I1" s="2"/>
      <c r="J1" s="2"/>
    </row>
    <row r="2" spans="1:10" ht="17.399999999999999">
      <c r="A2" t="str">
        <f ca="1">INDIRECT("LetterRainbow!A"&amp;ROW())</f>
        <v>A</v>
      </c>
      <c r="B2" t="s">
        <v>181</v>
      </c>
      <c r="C2" s="1">
        <v>1</v>
      </c>
      <c r="D2" s="1" t="s">
        <v>142</v>
      </c>
      <c r="E2" s="1" t="s">
        <v>413</v>
      </c>
      <c r="F2" s="1" t="s">
        <v>479</v>
      </c>
      <c r="G2" s="1" t="s">
        <v>477</v>
      </c>
      <c r="I2" s="2"/>
      <c r="J2"/>
    </row>
    <row r="3" spans="1:10" ht="17.399999999999999">
      <c r="A3" t="str">
        <f t="shared" ref="A3:A10" ca="1" si="0">INDIRECT("LetterRainbow!A"&amp;ROW())</f>
        <v>B</v>
      </c>
      <c r="B3" s="1" t="s">
        <v>90</v>
      </c>
      <c r="C3" s="1">
        <f>C2+SUBSTITUTE(RIGHT(D2,2), "=","")</f>
        <v>13</v>
      </c>
      <c r="D3" t="s">
        <v>130</v>
      </c>
      <c r="E3" t="s">
        <v>126</v>
      </c>
      <c r="F3" t="s">
        <v>112</v>
      </c>
      <c r="G3" t="s">
        <v>241</v>
      </c>
      <c r="I3" s="2"/>
      <c r="J3"/>
    </row>
    <row r="4" spans="1:10" ht="17.399999999999999">
      <c r="A4" t="str">
        <f t="shared" ca="1" si="0"/>
        <v>C</v>
      </c>
      <c r="B4" s="1" t="s">
        <v>820</v>
      </c>
      <c r="C4" s="1">
        <f t="shared" ref="C4:C10" si="1">C3+SUBSTITUTE(RIGHT(D3,2), "=","")</f>
        <v>22</v>
      </c>
      <c r="D4" s="1" t="s">
        <v>137</v>
      </c>
      <c r="E4" s="1" t="s">
        <v>114</v>
      </c>
      <c r="F4" s="1" t="s">
        <v>98</v>
      </c>
      <c r="G4" s="1" t="s">
        <v>517</v>
      </c>
      <c r="I4" s="2"/>
      <c r="J4"/>
    </row>
    <row r="5" spans="1:10" ht="17.399999999999999">
      <c r="A5" t="str">
        <f t="shared" ca="1" si="0"/>
        <v>D</v>
      </c>
      <c r="B5" t="s">
        <v>511</v>
      </c>
      <c r="C5" s="1">
        <f t="shared" si="1"/>
        <v>29</v>
      </c>
      <c r="D5" s="1" t="s">
        <v>525</v>
      </c>
      <c r="E5" s="1" t="s">
        <v>526</v>
      </c>
      <c r="F5" s="1" t="s">
        <v>522</v>
      </c>
      <c r="G5" s="1" t="s">
        <v>518</v>
      </c>
      <c r="I5" s="2"/>
      <c r="J5"/>
    </row>
    <row r="6" spans="1:10" ht="17.399999999999999">
      <c r="A6" t="str">
        <f t="shared" ca="1" si="0"/>
        <v>E</v>
      </c>
      <c r="B6" s="1" t="s">
        <v>153</v>
      </c>
      <c r="C6" s="1">
        <f t="shared" si="1"/>
        <v>85</v>
      </c>
      <c r="D6" s="1" t="s">
        <v>185</v>
      </c>
      <c r="E6" s="1" t="s">
        <v>527</v>
      </c>
      <c r="F6" s="1" t="s">
        <v>184</v>
      </c>
      <c r="G6" s="1" t="s">
        <v>139</v>
      </c>
      <c r="I6" s="2"/>
      <c r="J6"/>
    </row>
    <row r="7" spans="1:10" ht="17.399999999999999">
      <c r="A7" t="str">
        <f t="shared" ca="1" si="0"/>
        <v>F</v>
      </c>
      <c r="B7" s="1" t="s">
        <v>512</v>
      </c>
      <c r="C7" s="1">
        <f t="shared" si="1"/>
        <v>91</v>
      </c>
      <c r="D7" t="s">
        <v>136</v>
      </c>
      <c r="E7" t="s">
        <v>524</v>
      </c>
      <c r="F7" s="1" t="s">
        <v>1491</v>
      </c>
      <c r="G7" t="s">
        <v>519</v>
      </c>
      <c r="I7" s="2"/>
      <c r="J7"/>
    </row>
    <row r="8" spans="1:10" ht="17.399999999999999">
      <c r="A8" t="str">
        <f t="shared" ca="1" si="0"/>
        <v>G</v>
      </c>
      <c r="B8" s="1" t="s">
        <v>515</v>
      </c>
      <c r="C8" s="1">
        <f t="shared" si="1"/>
        <v>105</v>
      </c>
      <c r="D8" s="1" t="s">
        <v>130</v>
      </c>
      <c r="E8" s="1" t="s">
        <v>126</v>
      </c>
      <c r="F8" s="1" t="s">
        <v>521</v>
      </c>
      <c r="G8" s="1" t="s">
        <v>516</v>
      </c>
      <c r="I8" s="2"/>
      <c r="J8"/>
    </row>
    <row r="9" spans="1:10" ht="17.399999999999999">
      <c r="A9" t="str">
        <f t="shared" ca="1" si="0"/>
        <v>H</v>
      </c>
      <c r="B9" s="1" t="s">
        <v>513</v>
      </c>
      <c r="C9" s="1">
        <f t="shared" si="1"/>
        <v>114</v>
      </c>
      <c r="D9" s="1" t="s">
        <v>525</v>
      </c>
      <c r="E9" s="1" t="s">
        <v>526</v>
      </c>
      <c r="F9" s="1" t="s">
        <v>824</v>
      </c>
      <c r="G9" t="s">
        <v>520</v>
      </c>
      <c r="I9" s="2"/>
      <c r="J9"/>
    </row>
    <row r="10" spans="1:10" s="1" customFormat="1" ht="17.399999999999999">
      <c r="A10" t="str">
        <f t="shared" ca="1" si="0"/>
        <v>I</v>
      </c>
      <c r="B10" s="1" t="s">
        <v>514</v>
      </c>
      <c r="C10" s="1">
        <f t="shared" si="1"/>
        <v>170</v>
      </c>
      <c r="D10" s="1" t="s">
        <v>902</v>
      </c>
      <c r="E10" s="1" t="s">
        <v>903</v>
      </c>
      <c r="F10" s="13">
        <v>66.75</v>
      </c>
      <c r="G10" s="1" t="s">
        <v>528</v>
      </c>
      <c r="I10" s="2"/>
      <c r="J10"/>
    </row>
    <row r="11" spans="1:10" ht="17.399999999999999">
      <c r="A11" s="15"/>
      <c r="B11" s="16"/>
      <c r="C11" s="16"/>
      <c r="D11" s="16"/>
      <c r="E11" s="16"/>
      <c r="F11" s="16"/>
      <c r="G11" s="16"/>
      <c r="I11" s="2"/>
      <c r="J11"/>
    </row>
    <row r="12" spans="1:10" ht="17.399999999999999">
      <c r="B12" t="s">
        <v>822</v>
      </c>
      <c r="D12" s="1"/>
      <c r="E12" s="1"/>
      <c r="F12" s="1"/>
      <c r="G12" s="1"/>
      <c r="I12" s="2"/>
      <c r="J12"/>
    </row>
    <row r="13" spans="1:10" ht="17.399999999999999">
      <c r="B13" t="s">
        <v>907</v>
      </c>
      <c r="D13" s="1"/>
      <c r="E13" s="1"/>
      <c r="F13" s="1"/>
      <c r="G13" s="1"/>
      <c r="I13" s="2"/>
      <c r="J13"/>
    </row>
    <row r="14" spans="1:10" ht="17.399999999999999">
      <c r="B14" t="s">
        <v>823</v>
      </c>
      <c r="D14" s="1"/>
      <c r="E14" s="1"/>
      <c r="F14" s="1"/>
      <c r="G14" s="1"/>
      <c r="I14" s="2"/>
      <c r="J14"/>
    </row>
    <row r="15" spans="1:10" ht="17.399999999999999">
      <c r="B15" t="s">
        <v>908</v>
      </c>
      <c r="D15" s="1"/>
      <c r="E15" s="1"/>
      <c r="F15" s="1"/>
      <c r="G15" s="1"/>
      <c r="I15" s="2"/>
      <c r="J15"/>
    </row>
    <row r="16" spans="1:10" s="1" customFormat="1" ht="17.399999999999999">
      <c r="A16"/>
      <c r="B16" t="s">
        <v>802</v>
      </c>
      <c r="I16" s="2"/>
      <c r="J16"/>
    </row>
    <row r="17" spans="1:10" s="1" customFormat="1" ht="17.399999999999999">
      <c r="A17"/>
      <c r="B17" t="s">
        <v>803</v>
      </c>
      <c r="I17" s="2"/>
      <c r="J17"/>
    </row>
    <row r="18" spans="1:10" s="1" customFormat="1" ht="17.399999999999999">
      <c r="A18"/>
      <c r="B18" t="s">
        <v>1054</v>
      </c>
      <c r="I18" s="2"/>
      <c r="J18"/>
    </row>
    <row r="19" spans="1:10" ht="17.399999999999999">
      <c r="B19" t="s">
        <v>824</v>
      </c>
      <c r="D19" s="1"/>
      <c r="E19" s="1"/>
      <c r="F19" s="1"/>
      <c r="G19" s="1"/>
      <c r="I19" s="2"/>
      <c r="J19"/>
    </row>
    <row r="20" spans="1:10" ht="17.399999999999999">
      <c r="B20" t="s">
        <v>825</v>
      </c>
      <c r="D20" s="1"/>
      <c r="E20" s="1"/>
      <c r="F20" s="1"/>
      <c r="G20" s="1"/>
      <c r="I20" s="2"/>
      <c r="J20"/>
    </row>
    <row r="21" spans="1:10" ht="17.399999999999999">
      <c r="B21" t="s">
        <v>826</v>
      </c>
      <c r="D21" s="1"/>
      <c r="E21" s="1"/>
      <c r="F21" s="1"/>
      <c r="G21" s="1"/>
      <c r="I21" s="2"/>
      <c r="J21"/>
    </row>
    <row r="22" spans="1:10" ht="17.399999999999999">
      <c r="B22" t="s">
        <v>909</v>
      </c>
      <c r="D22" s="1"/>
      <c r="E22" s="1"/>
      <c r="F22" s="1"/>
      <c r="G22" s="1"/>
      <c r="I22" s="2"/>
      <c r="J22"/>
    </row>
    <row r="23" spans="1:10" ht="17.399999999999999">
      <c r="B23" t="s">
        <v>910</v>
      </c>
      <c r="D23" s="1"/>
      <c r="E23" s="1"/>
      <c r="F23" s="1"/>
      <c r="G23" s="1"/>
      <c r="I23" s="2"/>
      <c r="J23"/>
    </row>
    <row r="24" spans="1:10">
      <c r="B24" t="s">
        <v>911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87273-CA6C-45F1-AEEB-093456BEB222}">
  <sheetPr>
    <tabColor rgb="FF92D050"/>
  </sheetPr>
  <dimension ref="A1:L16"/>
  <sheetViews>
    <sheetView zoomScaleNormal="100" workbookViewId="0"/>
  </sheetViews>
  <sheetFormatPr defaultColWidth="39.109375" defaultRowHeight="14.4"/>
  <cols>
    <col min="1" max="1" width="7.6640625" customWidth="1"/>
    <col min="2" max="2" width="34.44140625" customWidth="1"/>
    <col min="3" max="3" width="8.109375" customWidth="1"/>
    <col min="4" max="4" width="9.33203125" customWidth="1"/>
    <col min="5" max="5" width="12.109375" customWidth="1"/>
    <col min="6" max="6" width="12.6640625" bestFit="1" customWidth="1"/>
    <col min="7" max="7" width="73.88671875" customWidth="1"/>
    <col min="8" max="8" width="21.88671875" hidden="1" customWidth="1"/>
    <col min="9" max="9" width="22.44140625" hidden="1" customWidth="1"/>
    <col min="12" max="12" width="20.88671875" bestFit="1" customWidth="1"/>
  </cols>
  <sheetData>
    <row r="1" spans="1:12" ht="36.75" customHeight="1">
      <c r="A1" s="24" t="s">
        <v>0</v>
      </c>
      <c r="B1" s="24" t="s">
        <v>1</v>
      </c>
      <c r="C1" s="24" t="s">
        <v>2</v>
      </c>
      <c r="D1" s="24" t="s">
        <v>3</v>
      </c>
      <c r="E1" s="24" t="s">
        <v>4</v>
      </c>
      <c r="F1" s="24" t="s">
        <v>5</v>
      </c>
      <c r="G1" s="24" t="s">
        <v>6</v>
      </c>
      <c r="H1" s="24" t="s">
        <v>1541</v>
      </c>
      <c r="I1" s="24" t="s">
        <v>529</v>
      </c>
      <c r="J1" s="2"/>
    </row>
    <row r="2" spans="1:12">
      <c r="A2" t="str">
        <f t="shared" ref="A2:A16" ca="1" si="0">INDIRECT("LetterRainbow!A"&amp;ROW())</f>
        <v>A</v>
      </c>
      <c r="B2" t="s">
        <v>1105</v>
      </c>
      <c r="C2" s="1">
        <v>1</v>
      </c>
      <c r="D2" t="s">
        <v>142</v>
      </c>
      <c r="E2" t="s">
        <v>413</v>
      </c>
      <c r="F2" s="1" t="s">
        <v>479</v>
      </c>
      <c r="G2" s="1" t="s">
        <v>477</v>
      </c>
      <c r="H2" s="32" t="s">
        <v>1543</v>
      </c>
      <c r="I2" s="1" t="s">
        <v>535</v>
      </c>
    </row>
    <row r="3" spans="1:12">
      <c r="A3" t="str">
        <f t="shared" ca="1" si="0"/>
        <v>B</v>
      </c>
      <c r="B3" t="s">
        <v>469</v>
      </c>
      <c r="C3" s="1">
        <f t="shared" ref="C3:C16" si="1">IF(C2="Start",1,C2+SUBSTITUTE(RIGHT(D2,2),"=",""))</f>
        <v>13</v>
      </c>
      <c r="D3" t="s">
        <v>183</v>
      </c>
      <c r="E3" t="s">
        <v>205</v>
      </c>
      <c r="F3" s="1" t="s">
        <v>206</v>
      </c>
      <c r="G3" s="13" t="s">
        <v>195</v>
      </c>
      <c r="H3" s="32" t="s">
        <v>1544</v>
      </c>
      <c r="I3" s="1" t="s">
        <v>537</v>
      </c>
    </row>
    <row r="4" spans="1:12">
      <c r="A4" t="str">
        <f t="shared" ca="1" si="0"/>
        <v>C</v>
      </c>
      <c r="B4" t="s">
        <v>153</v>
      </c>
      <c r="C4" s="1">
        <f t="shared" si="1"/>
        <v>16</v>
      </c>
      <c r="D4" s="1" t="s">
        <v>185</v>
      </c>
      <c r="E4" s="1" t="s">
        <v>527</v>
      </c>
      <c r="F4" s="1" t="s">
        <v>184</v>
      </c>
      <c r="G4" s="1" t="s">
        <v>306</v>
      </c>
      <c r="H4" s="32" t="s">
        <v>1542</v>
      </c>
      <c r="I4" s="1" t="s">
        <v>531</v>
      </c>
    </row>
    <row r="5" spans="1:12">
      <c r="A5" t="str">
        <f t="shared" ca="1" si="0"/>
        <v>D</v>
      </c>
      <c r="B5" t="s">
        <v>820</v>
      </c>
      <c r="C5" s="1">
        <f>IF(C4="Start",1,C4+SUBSTITUTE(RIGHT(D4,2),"=",""))</f>
        <v>22</v>
      </c>
      <c r="D5" s="1" t="s">
        <v>137</v>
      </c>
      <c r="E5" s="1" t="s">
        <v>114</v>
      </c>
      <c r="F5" s="1" t="s">
        <v>1478</v>
      </c>
      <c r="G5" t="s">
        <v>1482</v>
      </c>
      <c r="H5" s="32" t="s">
        <v>1545</v>
      </c>
      <c r="I5" s="1" t="s">
        <v>536</v>
      </c>
    </row>
    <row r="6" spans="1:12">
      <c r="A6" t="str">
        <f t="shared" ca="1" si="0"/>
        <v>E</v>
      </c>
      <c r="B6" t="s">
        <v>90</v>
      </c>
      <c r="C6" s="1">
        <f t="shared" si="1"/>
        <v>29</v>
      </c>
      <c r="D6" t="s">
        <v>130</v>
      </c>
      <c r="E6" t="s">
        <v>126</v>
      </c>
      <c r="F6" t="s">
        <v>1479</v>
      </c>
      <c r="G6" t="s">
        <v>241</v>
      </c>
      <c r="H6" s="32" t="s">
        <v>1546</v>
      </c>
      <c r="I6" t="s">
        <v>532</v>
      </c>
    </row>
    <row r="7" spans="1:12" ht="43.2">
      <c r="A7" t="str">
        <f t="shared" ca="1" si="0"/>
        <v>F</v>
      </c>
      <c r="B7" s="23" t="s">
        <v>426</v>
      </c>
      <c r="C7" s="1">
        <f t="shared" si="1"/>
        <v>38</v>
      </c>
      <c r="D7" s="25" t="s">
        <v>132</v>
      </c>
      <c r="E7" s="1" t="s">
        <v>117</v>
      </c>
      <c r="F7" s="1" t="s">
        <v>186</v>
      </c>
      <c r="G7" s="1" t="s">
        <v>427</v>
      </c>
      <c r="H7" s="32" t="s">
        <v>1548</v>
      </c>
      <c r="I7" s="1" t="s">
        <v>693</v>
      </c>
      <c r="L7" s="1"/>
    </row>
    <row r="8" spans="1:12">
      <c r="A8" t="str">
        <f t="shared" ca="1" si="0"/>
        <v>G</v>
      </c>
      <c r="B8" s="23" t="s">
        <v>150</v>
      </c>
      <c r="C8" s="1">
        <f t="shared" si="1"/>
        <v>40</v>
      </c>
      <c r="D8" s="11" t="s">
        <v>162</v>
      </c>
      <c r="E8" t="s">
        <v>160</v>
      </c>
      <c r="F8" t="s">
        <v>416</v>
      </c>
      <c r="G8" t="s">
        <v>417</v>
      </c>
      <c r="H8" s="32" t="s">
        <v>1549</v>
      </c>
      <c r="I8" s="1" t="s">
        <v>150</v>
      </c>
    </row>
    <row r="9" spans="1:12">
      <c r="A9" t="str">
        <f t="shared" ca="1" si="0"/>
        <v>H</v>
      </c>
      <c r="B9" s="23" t="s">
        <v>1139</v>
      </c>
      <c r="C9" s="1">
        <f t="shared" si="1"/>
        <v>61</v>
      </c>
      <c r="D9" s="25" t="s">
        <v>136</v>
      </c>
      <c r="E9" t="s">
        <v>124</v>
      </c>
      <c r="F9" s="8" t="s">
        <v>1155</v>
      </c>
      <c r="G9" t="s">
        <v>1373</v>
      </c>
      <c r="H9" s="32" t="s">
        <v>1550</v>
      </c>
    </row>
    <row r="10" spans="1:12">
      <c r="A10" t="str">
        <f t="shared" ca="1" si="0"/>
        <v>I</v>
      </c>
      <c r="B10" s="23" t="s">
        <v>1140</v>
      </c>
      <c r="C10" s="1">
        <f t="shared" si="1"/>
        <v>75</v>
      </c>
      <c r="D10" s="25" t="s">
        <v>136</v>
      </c>
      <c r="E10" t="s">
        <v>124</v>
      </c>
      <c r="F10" s="8" t="s">
        <v>1154</v>
      </c>
      <c r="G10" t="s">
        <v>1374</v>
      </c>
      <c r="H10" s="32" t="s">
        <v>1551</v>
      </c>
    </row>
    <row r="11" spans="1:12">
      <c r="A11" t="str">
        <f t="shared" ca="1" si="0"/>
        <v>J</v>
      </c>
      <c r="B11" s="23" t="s">
        <v>1141</v>
      </c>
      <c r="C11" s="1">
        <f t="shared" si="1"/>
        <v>89</v>
      </c>
      <c r="D11" s="25" t="s">
        <v>142</v>
      </c>
      <c r="E11" t="s">
        <v>888</v>
      </c>
      <c r="F11" t="s">
        <v>1153</v>
      </c>
      <c r="G11" t="s">
        <v>1152</v>
      </c>
      <c r="H11" s="32" t="s">
        <v>1568</v>
      </c>
    </row>
    <row r="12" spans="1:12">
      <c r="A12" t="str">
        <f t="shared" ca="1" si="0"/>
        <v>K</v>
      </c>
      <c r="B12" s="23" t="s">
        <v>1142</v>
      </c>
      <c r="C12" s="1">
        <f t="shared" si="1"/>
        <v>101</v>
      </c>
      <c r="D12" s="25" t="s">
        <v>142</v>
      </c>
      <c r="E12" t="s">
        <v>888</v>
      </c>
      <c r="F12" s="31" t="s">
        <v>1372</v>
      </c>
      <c r="G12" t="s">
        <v>1485</v>
      </c>
      <c r="H12" s="32" t="s">
        <v>1569</v>
      </c>
    </row>
    <row r="13" spans="1:12">
      <c r="A13" t="str">
        <f t="shared" ca="1" si="0"/>
        <v>L</v>
      </c>
      <c r="B13" s="23" t="s">
        <v>1143</v>
      </c>
      <c r="C13" s="1">
        <f t="shared" si="1"/>
        <v>113</v>
      </c>
      <c r="D13" s="25" t="s">
        <v>137</v>
      </c>
      <c r="E13" t="s">
        <v>239</v>
      </c>
      <c r="F13" s="31" t="s">
        <v>1157</v>
      </c>
      <c r="G13" t="s">
        <v>1375</v>
      </c>
      <c r="H13" s="32" t="s">
        <v>1570</v>
      </c>
    </row>
    <row r="14" spans="1:12" ht="16.2">
      <c r="A14" t="str">
        <f t="shared" ca="1" si="0"/>
        <v>M</v>
      </c>
      <c r="B14" s="23" t="s">
        <v>1144</v>
      </c>
      <c r="C14" s="1">
        <f t="shared" si="1"/>
        <v>120</v>
      </c>
      <c r="D14" s="25" t="s">
        <v>134</v>
      </c>
      <c r="E14" t="s">
        <v>119</v>
      </c>
      <c r="F14" s="8" t="s">
        <v>1156</v>
      </c>
      <c r="G14" t="s">
        <v>1483</v>
      </c>
      <c r="H14" s="32" t="s">
        <v>1571</v>
      </c>
    </row>
    <row r="15" spans="1:12">
      <c r="A15" t="str">
        <f t="shared" ca="1" si="0"/>
        <v>N</v>
      </c>
      <c r="B15" s="23" t="s">
        <v>1145</v>
      </c>
      <c r="C15" s="1">
        <f t="shared" si="1"/>
        <v>131</v>
      </c>
      <c r="D15" s="25" t="s">
        <v>136</v>
      </c>
      <c r="E15" t="s">
        <v>124</v>
      </c>
      <c r="F15" s="8" t="s">
        <v>1158</v>
      </c>
      <c r="G15" s="12" t="s">
        <v>1151</v>
      </c>
      <c r="H15" s="32" t="s">
        <v>1572</v>
      </c>
    </row>
    <row r="16" spans="1:12">
      <c r="A16" t="str">
        <f t="shared" ca="1" si="0"/>
        <v>O</v>
      </c>
      <c r="B16" s="23" t="s">
        <v>1146</v>
      </c>
      <c r="C16" s="1">
        <f t="shared" si="1"/>
        <v>145</v>
      </c>
      <c r="D16" s="25" t="s">
        <v>136</v>
      </c>
      <c r="E16" t="s">
        <v>124</v>
      </c>
      <c r="F16" s="8" t="s">
        <v>346</v>
      </c>
      <c r="G16" t="s">
        <v>1376</v>
      </c>
      <c r="H16" s="32" t="s">
        <v>1573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2C782-1986-46B5-B4EB-24819E2C4840}">
  <sheetPr>
    <tabColor rgb="FF92D050"/>
  </sheetPr>
  <dimension ref="A1:O100"/>
  <sheetViews>
    <sheetView zoomScaleNormal="100" workbookViewId="0">
      <selection activeCell="J33" sqref="J33"/>
    </sheetView>
  </sheetViews>
  <sheetFormatPr defaultColWidth="21.109375" defaultRowHeight="14.4"/>
  <cols>
    <col min="1" max="1" width="5.88671875" bestFit="1" customWidth="1"/>
    <col min="2" max="2" width="30.44140625" customWidth="1"/>
    <col min="3" max="3" width="6.109375" bestFit="1" customWidth="1"/>
    <col min="4" max="4" width="8.109375" bestFit="1" customWidth="1"/>
    <col min="5" max="5" width="11.21875" bestFit="1" customWidth="1"/>
    <col min="6" max="6" width="22.33203125" bestFit="1" customWidth="1"/>
    <col min="7" max="7" width="74.109375" bestFit="1" customWidth="1"/>
    <col min="8" max="8" width="30.44140625" hidden="1" customWidth="1"/>
    <col min="9" max="9" width="23.5546875" hidden="1" customWidth="1"/>
  </cols>
  <sheetData>
    <row r="1" spans="1:10" ht="18">
      <c r="A1" s="24" t="s">
        <v>0</v>
      </c>
      <c r="B1" s="24" t="s">
        <v>1</v>
      </c>
      <c r="C1" s="24" t="s">
        <v>2</v>
      </c>
      <c r="D1" s="24" t="s">
        <v>3</v>
      </c>
      <c r="E1" s="24" t="s">
        <v>4</v>
      </c>
      <c r="F1" s="24" t="s">
        <v>5</v>
      </c>
      <c r="G1" s="24" t="s">
        <v>6</v>
      </c>
      <c r="H1" s="24" t="s">
        <v>1541</v>
      </c>
      <c r="I1" s="24" t="s">
        <v>529</v>
      </c>
      <c r="J1" s="2"/>
    </row>
    <row r="2" spans="1:10">
      <c r="A2" t="str">
        <f ca="1">INDIRECT("LetterRainbow!A"&amp;ROW())</f>
        <v>A</v>
      </c>
      <c r="B2" s="23" t="s">
        <v>181</v>
      </c>
      <c r="C2">
        <v>1</v>
      </c>
      <c r="D2" s="17" t="s">
        <v>142</v>
      </c>
      <c r="E2" t="s">
        <v>413</v>
      </c>
      <c r="F2" s="1" t="s">
        <v>479</v>
      </c>
      <c r="G2" s="1" t="s">
        <v>479</v>
      </c>
      <c r="H2" s="33" t="s">
        <v>1543</v>
      </c>
      <c r="I2" s="34" t="s">
        <v>1543</v>
      </c>
    </row>
    <row r="3" spans="1:10">
      <c r="A3" t="str">
        <f t="shared" ref="A3:A72" ca="1" si="0">INDIRECT("LetterRainbow!A"&amp;ROW())</f>
        <v>B</v>
      </c>
      <c r="B3" s="23" t="s">
        <v>469</v>
      </c>
      <c r="C3">
        <f>IF(C2="Start",1,C2+SUBSTITUTE(RIGHT(D2,2),"=",""))</f>
        <v>13</v>
      </c>
      <c r="D3" s="17" t="s">
        <v>183</v>
      </c>
      <c r="E3" t="s">
        <v>205</v>
      </c>
      <c r="F3" s="1" t="s">
        <v>206</v>
      </c>
      <c r="G3" s="1" t="s">
        <v>206</v>
      </c>
      <c r="H3" s="33" t="s">
        <v>1544</v>
      </c>
    </row>
    <row r="4" spans="1:10">
      <c r="A4" t="str">
        <f t="shared" ca="1" si="0"/>
        <v>C</v>
      </c>
      <c r="B4" s="23" t="s">
        <v>153</v>
      </c>
      <c r="C4">
        <f t="shared" ref="C4:C67" si="1">IF(C3="Start",1,C3+SUBSTITUTE(RIGHT(D3,2),"=",""))</f>
        <v>16</v>
      </c>
      <c r="D4" s="13" t="s">
        <v>185</v>
      </c>
      <c r="E4" s="1" t="s">
        <v>527</v>
      </c>
      <c r="F4" s="1" t="s">
        <v>184</v>
      </c>
      <c r="G4" t="s">
        <v>306</v>
      </c>
      <c r="H4" s="34" t="s">
        <v>1542</v>
      </c>
    </row>
    <row r="5" spans="1:10">
      <c r="A5" t="str">
        <f t="shared" ca="1" si="0"/>
        <v>D</v>
      </c>
      <c r="B5" s="23" t="s">
        <v>820</v>
      </c>
      <c r="C5">
        <f t="shared" si="1"/>
        <v>22</v>
      </c>
      <c r="D5" s="13" t="s">
        <v>137</v>
      </c>
      <c r="E5" s="1" t="s">
        <v>114</v>
      </c>
      <c r="F5" s="1" t="s">
        <v>1478</v>
      </c>
      <c r="G5" t="s">
        <v>9</v>
      </c>
      <c r="H5" s="34" t="s">
        <v>1545</v>
      </c>
      <c r="I5" s="34" t="s">
        <v>1549</v>
      </c>
    </row>
    <row r="6" spans="1:10">
      <c r="A6" t="str">
        <f t="shared" ca="1" si="0"/>
        <v>E</v>
      </c>
      <c r="B6" s="23" t="s">
        <v>90</v>
      </c>
      <c r="C6">
        <f t="shared" si="1"/>
        <v>29</v>
      </c>
      <c r="D6" s="17" t="s">
        <v>130</v>
      </c>
      <c r="E6" t="s">
        <v>126</v>
      </c>
      <c r="F6" t="s">
        <v>1479</v>
      </c>
      <c r="G6" t="s">
        <v>241</v>
      </c>
      <c r="H6" s="34" t="s">
        <v>1546</v>
      </c>
      <c r="I6" s="34" t="s">
        <v>1547</v>
      </c>
    </row>
    <row r="7" spans="1:10" ht="43.2">
      <c r="A7" t="str">
        <f t="shared" ca="1" si="0"/>
        <v>F</v>
      </c>
      <c r="B7" s="23" t="s">
        <v>426</v>
      </c>
      <c r="C7">
        <f t="shared" si="1"/>
        <v>38</v>
      </c>
      <c r="D7" s="25" t="s">
        <v>132</v>
      </c>
      <c r="E7" s="1" t="s">
        <v>117</v>
      </c>
      <c r="F7" s="1" t="s">
        <v>186</v>
      </c>
      <c r="G7" s="1" t="s">
        <v>427</v>
      </c>
      <c r="H7" s="34" t="s">
        <v>1548</v>
      </c>
      <c r="I7" s="34" t="s">
        <v>1544</v>
      </c>
    </row>
    <row r="8" spans="1:10">
      <c r="A8" t="str">
        <f t="shared" ca="1" si="0"/>
        <v>G</v>
      </c>
      <c r="B8" t="s">
        <v>159</v>
      </c>
      <c r="C8">
        <f t="shared" si="1"/>
        <v>40</v>
      </c>
      <c r="D8" s="26" t="s">
        <v>162</v>
      </c>
      <c r="E8" t="s">
        <v>160</v>
      </c>
      <c r="F8" t="s">
        <v>414</v>
      </c>
      <c r="G8" s="1" t="s">
        <v>415</v>
      </c>
      <c r="H8" s="34" t="s">
        <v>1552</v>
      </c>
      <c r="I8" s="33" t="s">
        <v>1542</v>
      </c>
    </row>
    <row r="9" spans="1:10">
      <c r="A9" t="str">
        <f t="shared" ca="1" si="0"/>
        <v>H</v>
      </c>
      <c r="B9" t="s">
        <v>150</v>
      </c>
      <c r="C9">
        <f t="shared" si="1"/>
        <v>61</v>
      </c>
      <c r="D9" s="26" t="s">
        <v>162</v>
      </c>
      <c r="E9" t="s">
        <v>160</v>
      </c>
      <c r="F9" t="s">
        <v>416</v>
      </c>
      <c r="G9" t="s">
        <v>417</v>
      </c>
      <c r="H9" s="34" t="s">
        <v>1550</v>
      </c>
    </row>
    <row r="10" spans="1:10" ht="28.8">
      <c r="A10" t="str">
        <f t="shared" ca="1" si="0"/>
        <v>I</v>
      </c>
      <c r="B10" t="s">
        <v>152</v>
      </c>
      <c r="C10">
        <f t="shared" si="1"/>
        <v>82</v>
      </c>
      <c r="D10" s="26" t="s">
        <v>162</v>
      </c>
      <c r="E10" t="s">
        <v>160</v>
      </c>
      <c r="F10" t="s">
        <v>161</v>
      </c>
      <c r="G10" s="1" t="s">
        <v>1080</v>
      </c>
      <c r="H10" s="34" t="s">
        <v>1553</v>
      </c>
    </row>
    <row r="11" spans="1:10">
      <c r="A11" t="str">
        <f t="shared" ca="1" si="0"/>
        <v>J</v>
      </c>
      <c r="B11" s="23" t="s">
        <v>143</v>
      </c>
      <c r="C11">
        <f t="shared" si="1"/>
        <v>103</v>
      </c>
      <c r="D11" s="26" t="s">
        <v>129</v>
      </c>
      <c r="E11" s="1" t="s">
        <v>113</v>
      </c>
      <c r="F11" s="1" t="s">
        <v>145</v>
      </c>
      <c r="G11" s="1" t="s">
        <v>143</v>
      </c>
      <c r="H11" s="34" t="s">
        <v>1554</v>
      </c>
    </row>
    <row r="12" spans="1:10">
      <c r="A12" t="str">
        <f t="shared" ca="1" si="0"/>
        <v>K</v>
      </c>
      <c r="B12" s="23" t="s">
        <v>155</v>
      </c>
      <c r="C12">
        <f t="shared" si="1"/>
        <v>108</v>
      </c>
      <c r="D12" s="26" t="s">
        <v>142</v>
      </c>
      <c r="E12" s="1" t="s">
        <v>312</v>
      </c>
      <c r="F12" s="1" t="s">
        <v>146</v>
      </c>
      <c r="G12" s="1" t="s">
        <v>144</v>
      </c>
      <c r="H12" s="34" t="s">
        <v>1555</v>
      </c>
    </row>
    <row r="13" spans="1:10">
      <c r="A13" t="str">
        <f t="shared" ca="1" si="0"/>
        <v>L</v>
      </c>
      <c r="B13" s="23" t="s">
        <v>156</v>
      </c>
      <c r="C13">
        <f t="shared" si="1"/>
        <v>120</v>
      </c>
      <c r="D13" s="25" t="s">
        <v>137</v>
      </c>
      <c r="E13" t="s">
        <v>1002</v>
      </c>
      <c r="F13" t="s">
        <v>1001</v>
      </c>
      <c r="G13" t="s">
        <v>1477</v>
      </c>
      <c r="H13" s="34" t="s">
        <v>1556</v>
      </c>
    </row>
    <row r="14" spans="1:10">
      <c r="A14" t="str">
        <f t="shared" ca="1" si="0"/>
        <v>M</v>
      </c>
      <c r="B14" s="23" t="s">
        <v>158</v>
      </c>
      <c r="C14">
        <f t="shared" si="1"/>
        <v>127</v>
      </c>
      <c r="D14" s="26" t="s">
        <v>132</v>
      </c>
      <c r="E14" t="s">
        <v>117</v>
      </c>
      <c r="F14" t="s">
        <v>109</v>
      </c>
      <c r="G14" t="s">
        <v>11</v>
      </c>
      <c r="H14" s="34" t="s">
        <v>1557</v>
      </c>
    </row>
    <row r="15" spans="1:10">
      <c r="A15" t="str">
        <f t="shared" ca="1" si="0"/>
        <v>N</v>
      </c>
      <c r="B15" s="23" t="s">
        <v>1125</v>
      </c>
      <c r="C15">
        <f t="shared" si="1"/>
        <v>129</v>
      </c>
      <c r="D15" s="25" t="s">
        <v>886</v>
      </c>
      <c r="E15" t="s">
        <v>885</v>
      </c>
      <c r="F15" s="12" t="s">
        <v>1366</v>
      </c>
      <c r="G15" s="1" t="s">
        <v>1147</v>
      </c>
      <c r="H15" s="34" t="s">
        <v>1558</v>
      </c>
    </row>
    <row r="16" spans="1:10">
      <c r="A16" t="str">
        <f t="shared" ca="1" si="0"/>
        <v>O</v>
      </c>
      <c r="B16" s="23" t="s">
        <v>1126</v>
      </c>
      <c r="C16">
        <f t="shared" si="1"/>
        <v>146</v>
      </c>
      <c r="D16" s="26" t="s">
        <v>142</v>
      </c>
      <c r="E16" t="s">
        <v>270</v>
      </c>
      <c r="F16" t="s">
        <v>326</v>
      </c>
      <c r="G16" s="5" t="s">
        <v>1486</v>
      </c>
      <c r="H16" s="34" t="s">
        <v>1559</v>
      </c>
    </row>
    <row r="17" spans="1:15">
      <c r="A17" t="str">
        <f t="shared" ca="1" si="0"/>
        <v>P</v>
      </c>
      <c r="B17" s="23" t="s">
        <v>1127</v>
      </c>
      <c r="C17">
        <f t="shared" si="1"/>
        <v>158</v>
      </c>
      <c r="D17" s="25" t="s">
        <v>142</v>
      </c>
      <c r="E17" t="s">
        <v>270</v>
      </c>
      <c r="F17" t="s">
        <v>326</v>
      </c>
      <c r="G17" s="5" t="s">
        <v>1487</v>
      </c>
      <c r="H17" s="34" t="s">
        <v>1560</v>
      </c>
    </row>
    <row r="18" spans="1:15">
      <c r="A18" t="str">
        <f t="shared" ca="1" si="0"/>
        <v>Q</v>
      </c>
      <c r="B18" s="23" t="s">
        <v>1128</v>
      </c>
      <c r="C18">
        <f t="shared" si="1"/>
        <v>170</v>
      </c>
      <c r="D18" s="25" t="s">
        <v>142</v>
      </c>
      <c r="E18" t="s">
        <v>270</v>
      </c>
      <c r="F18" t="s">
        <v>326</v>
      </c>
      <c r="G18" s="5" t="s">
        <v>1484</v>
      </c>
      <c r="H18" s="34" t="s">
        <v>1561</v>
      </c>
    </row>
    <row r="19" spans="1:15">
      <c r="A19" t="str">
        <f t="shared" ca="1" si="0"/>
        <v>R</v>
      </c>
      <c r="B19" s="23" t="s">
        <v>1129</v>
      </c>
      <c r="C19">
        <f t="shared" si="1"/>
        <v>182</v>
      </c>
      <c r="D19" s="26" t="s">
        <v>130</v>
      </c>
      <c r="E19" s="1" t="s">
        <v>267</v>
      </c>
      <c r="F19" s="1" t="s">
        <v>141</v>
      </c>
      <c r="G19" s="23" t="s">
        <v>1129</v>
      </c>
      <c r="H19" s="34" t="s">
        <v>1562</v>
      </c>
    </row>
    <row r="20" spans="1:15">
      <c r="A20" t="str">
        <f t="shared" ca="1" si="0"/>
        <v>S</v>
      </c>
      <c r="B20" s="23" t="s">
        <v>1130</v>
      </c>
      <c r="C20">
        <f t="shared" si="1"/>
        <v>191</v>
      </c>
      <c r="D20" s="26" t="s">
        <v>130</v>
      </c>
      <c r="E20" t="s">
        <v>120</v>
      </c>
      <c r="F20" s="8" t="s">
        <v>110</v>
      </c>
      <c r="G20" t="s">
        <v>1442</v>
      </c>
      <c r="H20" s="34" t="s">
        <v>1563</v>
      </c>
    </row>
    <row r="21" spans="1:15">
      <c r="A21" t="str">
        <f t="shared" ca="1" si="0"/>
        <v>T</v>
      </c>
      <c r="B21" s="23" t="s">
        <v>1600</v>
      </c>
      <c r="C21">
        <f t="shared" si="1"/>
        <v>200</v>
      </c>
      <c r="D21" s="25" t="s">
        <v>142</v>
      </c>
      <c r="E21" t="s">
        <v>270</v>
      </c>
      <c r="F21" t="s">
        <v>326</v>
      </c>
      <c r="G21" s="1" t="s">
        <v>1601</v>
      </c>
      <c r="H21" s="34" t="s">
        <v>1564</v>
      </c>
      <c r="K21" s="4"/>
    </row>
    <row r="22" spans="1:15">
      <c r="A22" t="str">
        <f t="shared" ca="1" si="0"/>
        <v>U</v>
      </c>
      <c r="B22" s="23" t="s">
        <v>1131</v>
      </c>
      <c r="C22">
        <f t="shared" si="1"/>
        <v>212</v>
      </c>
      <c r="D22" s="25" t="s">
        <v>142</v>
      </c>
      <c r="E22" t="s">
        <v>270</v>
      </c>
      <c r="F22" t="s">
        <v>99</v>
      </c>
      <c r="G22" s="1" t="s">
        <v>1500</v>
      </c>
      <c r="H22" s="34" t="s">
        <v>1565</v>
      </c>
    </row>
    <row r="23" spans="1:15">
      <c r="A23" t="str">
        <f t="shared" ca="1" si="0"/>
        <v>V</v>
      </c>
      <c r="B23" s="23" t="s">
        <v>1132</v>
      </c>
      <c r="C23">
        <f t="shared" si="1"/>
        <v>224</v>
      </c>
      <c r="D23" s="25" t="s">
        <v>133</v>
      </c>
      <c r="E23" t="s">
        <v>118</v>
      </c>
      <c r="F23" t="s">
        <v>386</v>
      </c>
      <c r="G23" s="1" t="s">
        <v>1492</v>
      </c>
      <c r="H23" s="34" t="s">
        <v>1566</v>
      </c>
    </row>
    <row r="24" spans="1:15">
      <c r="A24" t="str">
        <f t="shared" ca="1" si="0"/>
        <v>W</v>
      </c>
      <c r="B24" s="23" t="s">
        <v>1133</v>
      </c>
      <c r="C24">
        <f t="shared" si="1"/>
        <v>232</v>
      </c>
      <c r="D24" s="25" t="s">
        <v>142</v>
      </c>
      <c r="E24" t="s">
        <v>124</v>
      </c>
      <c r="F24" s="8" t="s">
        <v>342</v>
      </c>
      <c r="G24" s="1" t="s">
        <v>1524</v>
      </c>
      <c r="H24" s="34" t="s">
        <v>1567</v>
      </c>
    </row>
    <row r="25" spans="1:15">
      <c r="A25" t="str">
        <f t="shared" ca="1" si="0"/>
        <v>X</v>
      </c>
      <c r="B25" s="23" t="s">
        <v>1166</v>
      </c>
      <c r="C25">
        <f t="shared" si="1"/>
        <v>244</v>
      </c>
      <c r="D25" s="25" t="s">
        <v>142</v>
      </c>
      <c r="E25" t="s">
        <v>312</v>
      </c>
      <c r="F25" t="s">
        <v>418</v>
      </c>
      <c r="G25" s="23" t="s">
        <v>1493</v>
      </c>
      <c r="H25" s="34" t="s">
        <v>1167</v>
      </c>
    </row>
    <row r="26" spans="1:15">
      <c r="A26" t="str">
        <f t="shared" ca="1" si="0"/>
        <v>Y</v>
      </c>
      <c r="B26" s="23" t="s">
        <v>1168</v>
      </c>
      <c r="C26">
        <f t="shared" si="1"/>
        <v>256</v>
      </c>
      <c r="D26" s="25" t="s">
        <v>136</v>
      </c>
      <c r="E26" t="s">
        <v>124</v>
      </c>
      <c r="F26" s="8" t="s">
        <v>1155</v>
      </c>
      <c r="G26" s="1" t="s">
        <v>1494</v>
      </c>
      <c r="H26" s="34" t="s">
        <v>1169</v>
      </c>
      <c r="O26" s="1"/>
    </row>
    <row r="27" spans="1:15">
      <c r="A27" t="str">
        <f t="shared" ca="1" si="0"/>
        <v>Z</v>
      </c>
      <c r="B27" s="23" t="s">
        <v>1602</v>
      </c>
      <c r="C27">
        <f t="shared" si="1"/>
        <v>270</v>
      </c>
      <c r="D27" s="25" t="s">
        <v>142</v>
      </c>
      <c r="E27" t="s">
        <v>270</v>
      </c>
      <c r="F27" t="s">
        <v>99</v>
      </c>
      <c r="G27" s="1" t="s">
        <v>1603</v>
      </c>
      <c r="H27" s="34" t="s">
        <v>1170</v>
      </c>
      <c r="J27" s="1"/>
      <c r="O27" s="1"/>
    </row>
    <row r="28" spans="1:15">
      <c r="A28" t="str">
        <f t="shared" ca="1" si="0"/>
        <v>AA</v>
      </c>
      <c r="B28" s="23" t="s">
        <v>1171</v>
      </c>
      <c r="C28">
        <f t="shared" si="1"/>
        <v>282</v>
      </c>
      <c r="D28" s="25" t="s">
        <v>142</v>
      </c>
      <c r="E28" t="s">
        <v>888</v>
      </c>
      <c r="F28" t="s">
        <v>99</v>
      </c>
      <c r="G28" s="1" t="s">
        <v>1495</v>
      </c>
      <c r="H28" s="34" t="s">
        <v>1172</v>
      </c>
      <c r="O28" s="8"/>
    </row>
    <row r="29" spans="1:15">
      <c r="A29" t="str">
        <f t="shared" ca="1" si="0"/>
        <v>AB</v>
      </c>
      <c r="B29" s="23" t="s">
        <v>1173</v>
      </c>
      <c r="C29">
        <f t="shared" si="1"/>
        <v>294</v>
      </c>
      <c r="D29" s="25" t="s">
        <v>133</v>
      </c>
      <c r="E29" t="s">
        <v>118</v>
      </c>
      <c r="F29" t="s">
        <v>386</v>
      </c>
      <c r="G29" s="1" t="s">
        <v>1496</v>
      </c>
      <c r="H29" s="34" t="s">
        <v>1174</v>
      </c>
      <c r="O29" s="8"/>
    </row>
    <row r="30" spans="1:15">
      <c r="A30" t="str">
        <f t="shared" ca="1" si="0"/>
        <v>AC</v>
      </c>
      <c r="B30" s="23" t="s">
        <v>1175</v>
      </c>
      <c r="C30">
        <f t="shared" si="1"/>
        <v>302</v>
      </c>
      <c r="D30" s="25" t="s">
        <v>142</v>
      </c>
      <c r="E30" t="s">
        <v>124</v>
      </c>
      <c r="F30" s="8" t="s">
        <v>342</v>
      </c>
      <c r="G30" s="1" t="s">
        <v>1525</v>
      </c>
      <c r="H30" s="34" t="s">
        <v>1176</v>
      </c>
      <c r="J30" s="1"/>
      <c r="O30" s="8"/>
    </row>
    <row r="31" spans="1:15">
      <c r="A31" t="str">
        <f t="shared" ca="1" si="0"/>
        <v>AD</v>
      </c>
      <c r="B31" s="23" t="s">
        <v>1177</v>
      </c>
      <c r="C31">
        <f t="shared" si="1"/>
        <v>314</v>
      </c>
      <c r="D31" s="25" t="s">
        <v>142</v>
      </c>
      <c r="E31" t="s">
        <v>312</v>
      </c>
      <c r="F31" t="s">
        <v>418</v>
      </c>
      <c r="G31" s="23" t="s">
        <v>1497</v>
      </c>
      <c r="H31" s="34" t="s">
        <v>1178</v>
      </c>
    </row>
    <row r="32" spans="1:15">
      <c r="A32" t="str">
        <f t="shared" ca="1" si="0"/>
        <v>AE</v>
      </c>
      <c r="B32" s="23" t="s">
        <v>1179</v>
      </c>
      <c r="C32">
        <f t="shared" si="1"/>
        <v>326</v>
      </c>
      <c r="D32" s="25" t="s">
        <v>136</v>
      </c>
      <c r="E32" t="s">
        <v>124</v>
      </c>
      <c r="F32" s="8" t="s">
        <v>1155</v>
      </c>
      <c r="G32" s="1" t="s">
        <v>1498</v>
      </c>
      <c r="H32" s="34" t="s">
        <v>1180</v>
      </c>
    </row>
    <row r="33" spans="1:15">
      <c r="A33" t="str">
        <f t="shared" ca="1" si="0"/>
        <v>AF</v>
      </c>
      <c r="B33" s="23" t="s">
        <v>1604</v>
      </c>
      <c r="C33">
        <f t="shared" si="1"/>
        <v>340</v>
      </c>
      <c r="D33" s="25" t="s">
        <v>142</v>
      </c>
      <c r="E33" t="s">
        <v>270</v>
      </c>
      <c r="F33" t="s">
        <v>326</v>
      </c>
      <c r="G33" s="1" t="s">
        <v>1605</v>
      </c>
      <c r="H33" s="34" t="s">
        <v>1564</v>
      </c>
      <c r="K33" s="4"/>
    </row>
    <row r="34" spans="1:15">
      <c r="A34" t="str">
        <f t="shared" ca="1" si="0"/>
        <v>AG</v>
      </c>
      <c r="B34" s="23" t="s">
        <v>1590</v>
      </c>
      <c r="C34">
        <f t="shared" si="1"/>
        <v>352</v>
      </c>
      <c r="D34" s="25" t="s">
        <v>142</v>
      </c>
      <c r="E34" t="s">
        <v>270</v>
      </c>
      <c r="F34" t="s">
        <v>99</v>
      </c>
      <c r="G34" s="1" t="s">
        <v>1595</v>
      </c>
      <c r="H34" s="34" t="s">
        <v>1565</v>
      </c>
    </row>
    <row r="35" spans="1:15">
      <c r="A35" t="str">
        <f t="shared" ca="1" si="0"/>
        <v>AH</v>
      </c>
      <c r="B35" s="23" t="s">
        <v>1591</v>
      </c>
      <c r="C35">
        <f t="shared" si="1"/>
        <v>364</v>
      </c>
      <c r="D35" s="25" t="s">
        <v>133</v>
      </c>
      <c r="E35" t="s">
        <v>118</v>
      </c>
      <c r="F35" t="s">
        <v>386</v>
      </c>
      <c r="G35" s="1" t="s">
        <v>1596</v>
      </c>
      <c r="H35" s="34" t="s">
        <v>1566</v>
      </c>
    </row>
    <row r="36" spans="1:15">
      <c r="A36" t="str">
        <f t="shared" ca="1" si="0"/>
        <v>AI</v>
      </c>
      <c r="B36" s="23" t="s">
        <v>1592</v>
      </c>
      <c r="C36">
        <f t="shared" si="1"/>
        <v>372</v>
      </c>
      <c r="D36" s="25" t="s">
        <v>142</v>
      </c>
      <c r="E36" t="s">
        <v>124</v>
      </c>
      <c r="F36" s="8" t="s">
        <v>342</v>
      </c>
      <c r="G36" s="1" t="s">
        <v>1598</v>
      </c>
      <c r="H36" s="34" t="s">
        <v>1567</v>
      </c>
    </row>
    <row r="37" spans="1:15">
      <c r="A37" t="str">
        <f t="shared" ca="1" si="0"/>
        <v>AJ</v>
      </c>
      <c r="B37" s="23" t="s">
        <v>1593</v>
      </c>
      <c r="C37">
        <f t="shared" si="1"/>
        <v>384</v>
      </c>
      <c r="D37" s="25" t="s">
        <v>142</v>
      </c>
      <c r="E37" t="s">
        <v>312</v>
      </c>
      <c r="F37" t="s">
        <v>418</v>
      </c>
      <c r="G37" s="23" t="s">
        <v>1597</v>
      </c>
      <c r="H37" s="34" t="s">
        <v>1167</v>
      </c>
    </row>
    <row r="38" spans="1:15" ht="28.8">
      <c r="A38" t="str">
        <f t="shared" ca="1" si="0"/>
        <v>AK</v>
      </c>
      <c r="B38" s="23" t="s">
        <v>1594</v>
      </c>
      <c r="C38">
        <f t="shared" si="1"/>
        <v>396</v>
      </c>
      <c r="D38" s="25" t="s">
        <v>136</v>
      </c>
      <c r="E38" t="s">
        <v>124</v>
      </c>
      <c r="F38" s="8" t="s">
        <v>1155</v>
      </c>
      <c r="G38" s="1" t="s">
        <v>1599</v>
      </c>
      <c r="H38" s="34" t="s">
        <v>1169</v>
      </c>
      <c r="O38" s="1"/>
    </row>
    <row r="39" spans="1:15">
      <c r="A39" t="str">
        <f t="shared" ca="1" si="0"/>
        <v>AL</v>
      </c>
      <c r="B39" s="23" t="s">
        <v>1181</v>
      </c>
      <c r="C39">
        <f t="shared" si="1"/>
        <v>410</v>
      </c>
      <c r="D39" s="25" t="s">
        <v>142</v>
      </c>
      <c r="E39" t="s">
        <v>270</v>
      </c>
      <c r="F39" t="s">
        <v>99</v>
      </c>
      <c r="G39" s="1" t="s">
        <v>1501</v>
      </c>
      <c r="H39" s="34" t="s">
        <v>1182</v>
      </c>
    </row>
    <row r="40" spans="1:15">
      <c r="A40" t="str">
        <f t="shared" ca="1" si="0"/>
        <v>AM</v>
      </c>
      <c r="B40" s="23" t="s">
        <v>1183</v>
      </c>
      <c r="C40">
        <f t="shared" si="1"/>
        <v>422</v>
      </c>
      <c r="D40" s="25" t="s">
        <v>133</v>
      </c>
      <c r="E40" t="s">
        <v>118</v>
      </c>
      <c r="F40" t="s">
        <v>386</v>
      </c>
      <c r="G40" s="1" t="s">
        <v>1499</v>
      </c>
      <c r="H40" s="34" t="s">
        <v>1184</v>
      </c>
    </row>
    <row r="41" spans="1:15">
      <c r="A41" t="str">
        <f t="shared" ca="1" si="0"/>
        <v>AN</v>
      </c>
      <c r="B41" s="23" t="s">
        <v>1185</v>
      </c>
      <c r="C41">
        <f t="shared" si="1"/>
        <v>430</v>
      </c>
      <c r="D41" s="25" t="s">
        <v>142</v>
      </c>
      <c r="E41" t="s">
        <v>124</v>
      </c>
      <c r="F41" s="8" t="s">
        <v>342</v>
      </c>
      <c r="G41" s="1" t="s">
        <v>1526</v>
      </c>
      <c r="H41" s="34" t="s">
        <v>1186</v>
      </c>
    </row>
    <row r="42" spans="1:15">
      <c r="A42" t="str">
        <f t="shared" ca="1" si="0"/>
        <v>AO</v>
      </c>
      <c r="B42" s="23" t="s">
        <v>1187</v>
      </c>
      <c r="C42">
        <f t="shared" si="1"/>
        <v>442</v>
      </c>
      <c r="D42" s="25" t="s">
        <v>142</v>
      </c>
      <c r="E42" t="s">
        <v>312</v>
      </c>
      <c r="F42" t="s">
        <v>418</v>
      </c>
      <c r="G42" s="23" t="s">
        <v>1502</v>
      </c>
      <c r="H42" s="34" t="s">
        <v>1188</v>
      </c>
    </row>
    <row r="43" spans="1:15">
      <c r="A43" t="str">
        <f t="shared" ca="1" si="0"/>
        <v>AP</v>
      </c>
      <c r="B43" s="23" t="s">
        <v>1189</v>
      </c>
      <c r="C43">
        <f t="shared" si="1"/>
        <v>454</v>
      </c>
      <c r="D43" s="25" t="s">
        <v>136</v>
      </c>
      <c r="E43" t="s">
        <v>124</v>
      </c>
      <c r="F43" s="8" t="s">
        <v>1155</v>
      </c>
      <c r="G43" s="1" t="s">
        <v>1503</v>
      </c>
      <c r="H43" s="34" t="s">
        <v>1190</v>
      </c>
    </row>
    <row r="44" spans="1:15">
      <c r="A44" t="str">
        <f t="shared" ca="1" si="0"/>
        <v>AQ</v>
      </c>
      <c r="B44" s="23" t="s">
        <v>1191</v>
      </c>
      <c r="C44">
        <f t="shared" si="1"/>
        <v>468</v>
      </c>
      <c r="D44" s="25" t="s">
        <v>142</v>
      </c>
      <c r="E44" t="s">
        <v>270</v>
      </c>
      <c r="F44" s="8" t="s">
        <v>331</v>
      </c>
      <c r="G44" s="1" t="s">
        <v>1504</v>
      </c>
      <c r="H44" s="34" t="s">
        <v>1192</v>
      </c>
    </row>
    <row r="45" spans="1:15">
      <c r="A45" t="str">
        <f t="shared" ca="1" si="0"/>
        <v>AR</v>
      </c>
      <c r="B45" s="23" t="s">
        <v>1193</v>
      </c>
      <c r="C45">
        <f t="shared" si="1"/>
        <v>480</v>
      </c>
      <c r="D45" s="25" t="s">
        <v>133</v>
      </c>
      <c r="E45" t="s">
        <v>118</v>
      </c>
      <c r="F45" t="s">
        <v>386</v>
      </c>
      <c r="G45" s="1" t="s">
        <v>1505</v>
      </c>
      <c r="H45" s="34" t="s">
        <v>1194</v>
      </c>
    </row>
    <row r="46" spans="1:15">
      <c r="A46" t="str">
        <f t="shared" ca="1" si="0"/>
        <v>AS</v>
      </c>
      <c r="B46" s="23" t="s">
        <v>1195</v>
      </c>
      <c r="C46">
        <f t="shared" si="1"/>
        <v>488</v>
      </c>
      <c r="D46" s="25" t="s">
        <v>142</v>
      </c>
      <c r="E46" t="s">
        <v>124</v>
      </c>
      <c r="F46" s="8" t="s">
        <v>342</v>
      </c>
      <c r="G46" s="1" t="s">
        <v>1527</v>
      </c>
      <c r="H46" s="34" t="s">
        <v>1196</v>
      </c>
    </row>
    <row r="47" spans="1:15">
      <c r="A47" t="str">
        <f t="shared" ca="1" si="0"/>
        <v>AT</v>
      </c>
      <c r="B47" s="23" t="s">
        <v>1197</v>
      </c>
      <c r="C47">
        <f t="shared" si="1"/>
        <v>500</v>
      </c>
      <c r="D47" s="25" t="s">
        <v>142</v>
      </c>
      <c r="E47" t="s">
        <v>312</v>
      </c>
      <c r="F47" t="s">
        <v>418</v>
      </c>
      <c r="G47" s="23" t="s">
        <v>1506</v>
      </c>
      <c r="H47" s="34" t="s">
        <v>1198</v>
      </c>
    </row>
    <row r="48" spans="1:15">
      <c r="A48" t="str">
        <f t="shared" ca="1" si="0"/>
        <v>AU</v>
      </c>
      <c r="B48" s="23" t="s">
        <v>1199</v>
      </c>
      <c r="C48">
        <f t="shared" si="1"/>
        <v>512</v>
      </c>
      <c r="D48" s="25" t="s">
        <v>136</v>
      </c>
      <c r="E48" t="s">
        <v>124</v>
      </c>
      <c r="F48" s="8" t="s">
        <v>1155</v>
      </c>
      <c r="G48" s="1" t="s">
        <v>1507</v>
      </c>
      <c r="H48" s="34" t="s">
        <v>1200</v>
      </c>
    </row>
    <row r="49" spans="1:8">
      <c r="A49" t="str">
        <f t="shared" ca="1" si="0"/>
        <v>AV</v>
      </c>
      <c r="B49" s="23" t="s">
        <v>1201</v>
      </c>
      <c r="C49">
        <f t="shared" si="1"/>
        <v>526</v>
      </c>
      <c r="D49" s="25" t="s">
        <v>142</v>
      </c>
      <c r="E49" t="s">
        <v>270</v>
      </c>
      <c r="F49" s="8" t="s">
        <v>331</v>
      </c>
      <c r="G49" s="1" t="s">
        <v>1508</v>
      </c>
      <c r="H49" s="34" t="s">
        <v>1202</v>
      </c>
    </row>
    <row r="50" spans="1:8">
      <c r="A50" t="str">
        <f t="shared" ca="1" si="0"/>
        <v>AW</v>
      </c>
      <c r="B50" s="23" t="s">
        <v>1203</v>
      </c>
      <c r="C50">
        <f t="shared" si="1"/>
        <v>538</v>
      </c>
      <c r="D50" s="25" t="s">
        <v>133</v>
      </c>
      <c r="E50" t="s">
        <v>118</v>
      </c>
      <c r="F50" t="s">
        <v>386</v>
      </c>
      <c r="G50" s="1" t="s">
        <v>1509</v>
      </c>
      <c r="H50" s="34" t="s">
        <v>1204</v>
      </c>
    </row>
    <row r="51" spans="1:8">
      <c r="A51" t="str">
        <f t="shared" ca="1" si="0"/>
        <v>AX</v>
      </c>
      <c r="B51" s="23" t="s">
        <v>1205</v>
      </c>
      <c r="C51">
        <f t="shared" si="1"/>
        <v>546</v>
      </c>
      <c r="D51" s="25" t="s">
        <v>142</v>
      </c>
      <c r="E51" t="s">
        <v>124</v>
      </c>
      <c r="F51" s="8" t="s">
        <v>342</v>
      </c>
      <c r="G51" s="1" t="s">
        <v>1528</v>
      </c>
      <c r="H51" s="34" t="s">
        <v>1206</v>
      </c>
    </row>
    <row r="52" spans="1:8">
      <c r="A52" t="str">
        <f t="shared" ca="1" si="0"/>
        <v>AY</v>
      </c>
      <c r="B52" s="23" t="s">
        <v>1207</v>
      </c>
      <c r="C52">
        <f t="shared" si="1"/>
        <v>558</v>
      </c>
      <c r="D52" s="25" t="s">
        <v>142</v>
      </c>
      <c r="E52" t="s">
        <v>312</v>
      </c>
      <c r="F52" t="s">
        <v>418</v>
      </c>
      <c r="G52" s="23" t="s">
        <v>1510</v>
      </c>
      <c r="H52" s="34" t="s">
        <v>1208</v>
      </c>
    </row>
    <row r="53" spans="1:8">
      <c r="A53" t="str">
        <f t="shared" ca="1" si="0"/>
        <v>AZ</v>
      </c>
      <c r="B53" s="23" t="s">
        <v>1209</v>
      </c>
      <c r="C53">
        <f t="shared" si="1"/>
        <v>570</v>
      </c>
      <c r="D53" s="25" t="s">
        <v>136</v>
      </c>
      <c r="E53" t="s">
        <v>124</v>
      </c>
      <c r="F53" s="8" t="s">
        <v>1155</v>
      </c>
      <c r="G53" s="1" t="s">
        <v>1511</v>
      </c>
      <c r="H53" s="34" t="s">
        <v>1210</v>
      </c>
    </row>
    <row r="54" spans="1:8">
      <c r="A54" t="str">
        <f t="shared" ca="1" si="0"/>
        <v>BA</v>
      </c>
      <c r="B54" s="23" t="s">
        <v>1211</v>
      </c>
      <c r="C54">
        <f t="shared" si="1"/>
        <v>584</v>
      </c>
      <c r="D54" s="25" t="s">
        <v>142</v>
      </c>
      <c r="E54" t="s">
        <v>270</v>
      </c>
      <c r="F54" s="8" t="s">
        <v>331</v>
      </c>
      <c r="G54" s="1" t="s">
        <v>1512</v>
      </c>
      <c r="H54" s="34" t="s">
        <v>1212</v>
      </c>
    </row>
    <row r="55" spans="1:8">
      <c r="A55" t="str">
        <f t="shared" ca="1" si="0"/>
        <v>BB</v>
      </c>
      <c r="B55" s="23" t="s">
        <v>1213</v>
      </c>
      <c r="C55">
        <f t="shared" si="1"/>
        <v>596</v>
      </c>
      <c r="D55" s="25" t="s">
        <v>133</v>
      </c>
      <c r="E55" t="s">
        <v>118</v>
      </c>
      <c r="F55" t="s">
        <v>386</v>
      </c>
      <c r="G55" s="1" t="s">
        <v>1513</v>
      </c>
      <c r="H55" s="34" t="s">
        <v>1214</v>
      </c>
    </row>
    <row r="56" spans="1:8">
      <c r="A56" t="str">
        <f t="shared" ca="1" si="0"/>
        <v>BC</v>
      </c>
      <c r="B56" s="23" t="s">
        <v>1215</v>
      </c>
      <c r="C56">
        <f t="shared" si="1"/>
        <v>604</v>
      </c>
      <c r="D56" s="25" t="s">
        <v>142</v>
      </c>
      <c r="E56" t="s">
        <v>119</v>
      </c>
      <c r="F56" s="8" t="s">
        <v>368</v>
      </c>
      <c r="G56" s="1" t="s">
        <v>1529</v>
      </c>
      <c r="H56" s="34" t="s">
        <v>1216</v>
      </c>
    </row>
    <row r="57" spans="1:8">
      <c r="A57" t="str">
        <f t="shared" ca="1" si="0"/>
        <v>BD</v>
      </c>
      <c r="B57" s="23" t="s">
        <v>1217</v>
      </c>
      <c r="C57">
        <f t="shared" si="1"/>
        <v>616</v>
      </c>
      <c r="D57" s="25" t="s">
        <v>142</v>
      </c>
      <c r="E57" t="s">
        <v>312</v>
      </c>
      <c r="F57" t="s">
        <v>418</v>
      </c>
      <c r="G57" s="23" t="s">
        <v>1514</v>
      </c>
      <c r="H57" s="34" t="s">
        <v>1218</v>
      </c>
    </row>
    <row r="58" spans="1:8">
      <c r="A58" t="str">
        <f t="shared" ca="1" si="0"/>
        <v>BE</v>
      </c>
      <c r="B58" s="23" t="s">
        <v>1219</v>
      </c>
      <c r="C58">
        <f t="shared" si="1"/>
        <v>628</v>
      </c>
      <c r="D58" s="25" t="s">
        <v>136</v>
      </c>
      <c r="E58" t="s">
        <v>124</v>
      </c>
      <c r="F58" s="8" t="s">
        <v>1155</v>
      </c>
      <c r="G58" s="1" t="s">
        <v>1515</v>
      </c>
      <c r="H58" s="34" t="s">
        <v>1220</v>
      </c>
    </row>
    <row r="59" spans="1:8">
      <c r="A59" t="str">
        <f t="shared" ca="1" si="0"/>
        <v>BF</v>
      </c>
      <c r="B59" s="23" t="s">
        <v>548</v>
      </c>
      <c r="C59">
        <f t="shared" si="1"/>
        <v>642</v>
      </c>
      <c r="D59" s="25" t="s">
        <v>142</v>
      </c>
      <c r="E59" t="s">
        <v>270</v>
      </c>
      <c r="F59" s="8" t="s">
        <v>331</v>
      </c>
      <c r="G59" s="1" t="s">
        <v>1443</v>
      </c>
      <c r="H59" s="34" t="s">
        <v>1221</v>
      </c>
    </row>
    <row r="60" spans="1:8">
      <c r="A60" t="str">
        <f t="shared" ca="1" si="0"/>
        <v>BG</v>
      </c>
      <c r="B60" s="23" t="s">
        <v>1222</v>
      </c>
      <c r="C60">
        <f t="shared" si="1"/>
        <v>654</v>
      </c>
      <c r="D60" s="25" t="s">
        <v>133</v>
      </c>
      <c r="E60" t="s">
        <v>118</v>
      </c>
      <c r="F60" t="s">
        <v>386</v>
      </c>
      <c r="G60" s="1" t="s">
        <v>1444</v>
      </c>
      <c r="H60" s="34" t="s">
        <v>1223</v>
      </c>
    </row>
    <row r="61" spans="1:8">
      <c r="A61" t="str">
        <f t="shared" ca="1" si="0"/>
        <v>BH</v>
      </c>
      <c r="B61" s="23" t="s">
        <v>1224</v>
      </c>
      <c r="C61">
        <f t="shared" si="1"/>
        <v>662</v>
      </c>
      <c r="D61" s="25" t="s">
        <v>142</v>
      </c>
      <c r="E61" t="s">
        <v>124</v>
      </c>
      <c r="F61" s="8" t="s">
        <v>342</v>
      </c>
      <c r="G61" s="1" t="s">
        <v>1530</v>
      </c>
      <c r="H61" s="34" t="s">
        <v>1225</v>
      </c>
    </row>
    <row r="62" spans="1:8">
      <c r="A62" t="str">
        <f t="shared" ca="1" si="0"/>
        <v>BI</v>
      </c>
      <c r="B62" s="23" t="s">
        <v>445</v>
      </c>
      <c r="C62">
        <f t="shared" si="1"/>
        <v>674</v>
      </c>
      <c r="D62" s="25" t="s">
        <v>142</v>
      </c>
      <c r="E62" t="s">
        <v>312</v>
      </c>
      <c r="F62" t="s">
        <v>418</v>
      </c>
      <c r="G62" s="23" t="s">
        <v>424</v>
      </c>
      <c r="H62" s="34" t="s">
        <v>1226</v>
      </c>
    </row>
    <row r="63" spans="1:8">
      <c r="A63" t="str">
        <f t="shared" ca="1" si="0"/>
        <v>BJ</v>
      </c>
      <c r="B63" s="23" t="s">
        <v>504</v>
      </c>
      <c r="C63">
        <f t="shared" si="1"/>
        <v>686</v>
      </c>
      <c r="D63" s="25" t="s">
        <v>136</v>
      </c>
      <c r="E63" t="s">
        <v>124</v>
      </c>
      <c r="F63" s="8" t="s">
        <v>1155</v>
      </c>
      <c r="G63" s="1" t="s">
        <v>1445</v>
      </c>
      <c r="H63" s="34" t="s">
        <v>1227</v>
      </c>
    </row>
    <row r="64" spans="1:8">
      <c r="A64" t="str">
        <f t="shared" ca="1" si="0"/>
        <v>BK</v>
      </c>
      <c r="B64" s="23" t="s">
        <v>1228</v>
      </c>
      <c r="C64">
        <f t="shared" si="1"/>
        <v>700</v>
      </c>
      <c r="D64" s="25" t="s">
        <v>142</v>
      </c>
      <c r="E64" t="s">
        <v>270</v>
      </c>
      <c r="F64" s="8" t="s">
        <v>331</v>
      </c>
      <c r="G64" s="1" t="s">
        <v>1516</v>
      </c>
      <c r="H64" s="34" t="s">
        <v>1229</v>
      </c>
    </row>
    <row r="65" spans="1:8">
      <c r="A65" t="str">
        <f t="shared" ca="1" si="0"/>
        <v>BL</v>
      </c>
      <c r="B65" s="23" t="s">
        <v>1230</v>
      </c>
      <c r="C65">
        <f t="shared" si="1"/>
        <v>712</v>
      </c>
      <c r="D65" s="25" t="s">
        <v>133</v>
      </c>
      <c r="E65" t="s">
        <v>118</v>
      </c>
      <c r="F65" t="s">
        <v>386</v>
      </c>
      <c r="G65" s="1" t="s">
        <v>1517</v>
      </c>
      <c r="H65" s="34" t="s">
        <v>1231</v>
      </c>
    </row>
    <row r="66" spans="1:8">
      <c r="A66" t="str">
        <f t="shared" ca="1" si="0"/>
        <v>BM</v>
      </c>
      <c r="B66" s="23" t="s">
        <v>1232</v>
      </c>
      <c r="C66">
        <f t="shared" si="1"/>
        <v>720</v>
      </c>
      <c r="D66" s="25" t="s">
        <v>142</v>
      </c>
      <c r="E66" t="s">
        <v>124</v>
      </c>
      <c r="F66" s="8" t="s">
        <v>342</v>
      </c>
      <c r="G66" s="1" t="s">
        <v>1531</v>
      </c>
      <c r="H66" s="34" t="s">
        <v>1233</v>
      </c>
    </row>
    <row r="67" spans="1:8">
      <c r="A67" t="str">
        <f t="shared" ca="1" si="0"/>
        <v>BN</v>
      </c>
      <c r="B67" s="23" t="s">
        <v>1234</v>
      </c>
      <c r="C67">
        <f t="shared" si="1"/>
        <v>732</v>
      </c>
      <c r="D67" s="25" t="s">
        <v>142</v>
      </c>
      <c r="E67" t="s">
        <v>312</v>
      </c>
      <c r="F67" t="s">
        <v>418</v>
      </c>
      <c r="G67" s="23" t="s">
        <v>1518</v>
      </c>
      <c r="H67" s="34" t="s">
        <v>1235</v>
      </c>
    </row>
    <row r="68" spans="1:8">
      <c r="A68" t="str">
        <f t="shared" ca="1" si="0"/>
        <v>BO</v>
      </c>
      <c r="B68" s="23" t="s">
        <v>1236</v>
      </c>
      <c r="C68">
        <f t="shared" ref="C68:C97" si="2">IF(C67="Start",1,C67+SUBSTITUTE(RIGHT(D67,2),"=",""))</f>
        <v>744</v>
      </c>
      <c r="D68" s="25" t="s">
        <v>136</v>
      </c>
      <c r="E68" t="s">
        <v>124</v>
      </c>
      <c r="F68" s="8" t="s">
        <v>1155</v>
      </c>
      <c r="G68" s="1" t="s">
        <v>1519</v>
      </c>
      <c r="H68" s="34" t="s">
        <v>1237</v>
      </c>
    </row>
    <row r="69" spans="1:8">
      <c r="A69" t="str">
        <f t="shared" ca="1" si="0"/>
        <v>BP</v>
      </c>
      <c r="B69" s="23" t="s">
        <v>1238</v>
      </c>
      <c r="C69">
        <f t="shared" si="2"/>
        <v>758</v>
      </c>
      <c r="D69" s="25" t="s">
        <v>142</v>
      </c>
      <c r="E69" t="s">
        <v>270</v>
      </c>
      <c r="F69" s="8" t="s">
        <v>331</v>
      </c>
      <c r="G69" s="1" t="s">
        <v>1520</v>
      </c>
      <c r="H69" s="34" t="s">
        <v>1239</v>
      </c>
    </row>
    <row r="70" spans="1:8">
      <c r="A70" t="str">
        <f t="shared" ca="1" si="0"/>
        <v>BQ</v>
      </c>
      <c r="B70" s="23" t="s">
        <v>1240</v>
      </c>
      <c r="C70">
        <f t="shared" si="2"/>
        <v>770</v>
      </c>
      <c r="D70" s="25" t="s">
        <v>133</v>
      </c>
      <c r="E70" t="s">
        <v>118</v>
      </c>
      <c r="F70" t="s">
        <v>386</v>
      </c>
      <c r="G70" s="1" t="s">
        <v>1521</v>
      </c>
      <c r="H70" s="34" t="s">
        <v>1241</v>
      </c>
    </row>
    <row r="71" spans="1:8">
      <c r="A71" t="str">
        <f t="shared" ca="1" si="0"/>
        <v>BR</v>
      </c>
      <c r="B71" s="23" t="s">
        <v>1242</v>
      </c>
      <c r="C71">
        <f t="shared" si="2"/>
        <v>778</v>
      </c>
      <c r="D71" s="25" t="s">
        <v>142</v>
      </c>
      <c r="E71" t="s">
        <v>119</v>
      </c>
      <c r="F71" s="8" t="s">
        <v>368</v>
      </c>
      <c r="G71" s="1" t="s">
        <v>1532</v>
      </c>
      <c r="H71" s="34" t="s">
        <v>1243</v>
      </c>
    </row>
    <row r="72" spans="1:8">
      <c r="A72" t="str">
        <f t="shared" ca="1" si="0"/>
        <v>BS</v>
      </c>
      <c r="B72" s="23" t="s">
        <v>1244</v>
      </c>
      <c r="C72">
        <f t="shared" si="2"/>
        <v>790</v>
      </c>
      <c r="D72" s="25" t="s">
        <v>142</v>
      </c>
      <c r="E72" t="s">
        <v>312</v>
      </c>
      <c r="F72" t="s">
        <v>418</v>
      </c>
      <c r="G72" s="23" t="s">
        <v>1522</v>
      </c>
      <c r="H72" s="34" t="s">
        <v>1245</v>
      </c>
    </row>
    <row r="73" spans="1:8">
      <c r="A73" t="str">
        <f t="shared" ref="A73:A97" ca="1" si="3">INDIRECT("LetterRainbow!A"&amp;ROW())</f>
        <v>BT</v>
      </c>
      <c r="B73" s="23" t="s">
        <v>1246</v>
      </c>
      <c r="C73">
        <f t="shared" si="2"/>
        <v>802</v>
      </c>
      <c r="D73" s="25" t="s">
        <v>136</v>
      </c>
      <c r="E73" t="s">
        <v>124</v>
      </c>
      <c r="F73" s="8" t="s">
        <v>1155</v>
      </c>
      <c r="G73" s="1" t="s">
        <v>1523</v>
      </c>
      <c r="H73" s="34" t="s">
        <v>1247</v>
      </c>
    </row>
    <row r="74" spans="1:8">
      <c r="A74" t="str">
        <f t="shared" ca="1" si="3"/>
        <v>BU</v>
      </c>
      <c r="B74" s="23" t="s">
        <v>1248</v>
      </c>
      <c r="C74">
        <f t="shared" si="2"/>
        <v>816</v>
      </c>
      <c r="D74" s="25" t="s">
        <v>142</v>
      </c>
      <c r="E74" t="s">
        <v>270</v>
      </c>
      <c r="F74" s="8" t="s">
        <v>331</v>
      </c>
      <c r="G74" s="1" t="s">
        <v>1446</v>
      </c>
      <c r="H74" s="34" t="s">
        <v>1249</v>
      </c>
    </row>
    <row r="75" spans="1:8">
      <c r="A75" t="str">
        <f t="shared" ca="1" si="3"/>
        <v>BV</v>
      </c>
      <c r="B75" s="23" t="s">
        <v>1250</v>
      </c>
      <c r="C75">
        <f t="shared" si="2"/>
        <v>828</v>
      </c>
      <c r="D75" s="25" t="s">
        <v>133</v>
      </c>
      <c r="E75" t="s">
        <v>118</v>
      </c>
      <c r="F75" t="s">
        <v>386</v>
      </c>
      <c r="G75" s="1" t="s">
        <v>1447</v>
      </c>
      <c r="H75" s="34" t="s">
        <v>1251</v>
      </c>
    </row>
    <row r="76" spans="1:8">
      <c r="A76" t="str">
        <f t="shared" ca="1" si="3"/>
        <v>BW</v>
      </c>
      <c r="B76" s="23" t="s">
        <v>1252</v>
      </c>
      <c r="C76">
        <f t="shared" si="2"/>
        <v>836</v>
      </c>
      <c r="D76" s="25" t="s">
        <v>142</v>
      </c>
      <c r="E76" t="s">
        <v>124</v>
      </c>
      <c r="F76" s="8" t="s">
        <v>342</v>
      </c>
      <c r="G76" s="1" t="s">
        <v>1533</v>
      </c>
      <c r="H76" s="34" t="s">
        <v>1253</v>
      </c>
    </row>
    <row r="77" spans="1:8">
      <c r="A77" t="str">
        <f t="shared" ca="1" si="3"/>
        <v>BX</v>
      </c>
      <c r="B77" s="23" t="s">
        <v>443</v>
      </c>
      <c r="C77">
        <f t="shared" si="2"/>
        <v>848</v>
      </c>
      <c r="D77" s="25" t="s">
        <v>142</v>
      </c>
      <c r="E77" t="s">
        <v>312</v>
      </c>
      <c r="F77" t="s">
        <v>418</v>
      </c>
      <c r="G77" s="23" t="s">
        <v>1448</v>
      </c>
      <c r="H77" s="34" t="s">
        <v>1254</v>
      </c>
    </row>
    <row r="78" spans="1:8">
      <c r="A78" t="str">
        <f t="shared" ca="1" si="3"/>
        <v>BY</v>
      </c>
      <c r="B78" s="23" t="s">
        <v>502</v>
      </c>
      <c r="C78">
        <f t="shared" si="2"/>
        <v>860</v>
      </c>
      <c r="D78" s="25" t="s">
        <v>136</v>
      </c>
      <c r="E78" t="s">
        <v>124</v>
      </c>
      <c r="F78" s="8" t="s">
        <v>1155</v>
      </c>
      <c r="G78" s="1" t="s">
        <v>1449</v>
      </c>
      <c r="H78" s="34" t="s">
        <v>1255</v>
      </c>
    </row>
    <row r="79" spans="1:8">
      <c r="A79" t="str">
        <f t="shared" ca="1" si="3"/>
        <v>BZ</v>
      </c>
      <c r="B79" s="23" t="s">
        <v>431</v>
      </c>
      <c r="C79">
        <f t="shared" si="2"/>
        <v>874</v>
      </c>
      <c r="D79" s="25" t="s">
        <v>142</v>
      </c>
      <c r="E79" t="s">
        <v>270</v>
      </c>
      <c r="F79" t="s">
        <v>99</v>
      </c>
      <c r="G79" s="1" t="s">
        <v>1408</v>
      </c>
      <c r="H79" s="34" t="s">
        <v>1256</v>
      </c>
    </row>
    <row r="80" spans="1:8">
      <c r="A80" t="str">
        <f t="shared" ca="1" si="3"/>
        <v>CA</v>
      </c>
      <c r="B80" s="23" t="s">
        <v>1257</v>
      </c>
      <c r="C80">
        <f t="shared" si="2"/>
        <v>886</v>
      </c>
      <c r="D80" s="25" t="s">
        <v>142</v>
      </c>
      <c r="E80" t="s">
        <v>270</v>
      </c>
      <c r="F80" s="8" t="s">
        <v>331</v>
      </c>
      <c r="G80" s="23" t="s">
        <v>1450</v>
      </c>
      <c r="H80" s="34" t="s">
        <v>1258</v>
      </c>
    </row>
    <row r="81" spans="1:8">
      <c r="A81" t="str">
        <f t="shared" ca="1" si="3"/>
        <v>CB</v>
      </c>
      <c r="B81" s="23" t="s">
        <v>486</v>
      </c>
      <c r="C81">
        <f t="shared" si="2"/>
        <v>898</v>
      </c>
      <c r="D81" s="25" t="s">
        <v>142</v>
      </c>
      <c r="E81" t="s">
        <v>312</v>
      </c>
      <c r="F81" t="s">
        <v>418</v>
      </c>
      <c r="G81" s="23" t="s">
        <v>1452</v>
      </c>
      <c r="H81" s="34" t="s">
        <v>1259</v>
      </c>
    </row>
    <row r="82" spans="1:8">
      <c r="A82" t="str">
        <f t="shared" ca="1" si="3"/>
        <v>CC</v>
      </c>
      <c r="B82" s="23" t="s">
        <v>182</v>
      </c>
      <c r="C82">
        <f t="shared" si="2"/>
        <v>910</v>
      </c>
      <c r="D82" s="25" t="s">
        <v>142</v>
      </c>
      <c r="E82" t="s">
        <v>270</v>
      </c>
      <c r="F82" s="8" t="s">
        <v>331</v>
      </c>
      <c r="G82" s="23" t="s">
        <v>1451</v>
      </c>
      <c r="H82" s="34" t="s">
        <v>1260</v>
      </c>
    </row>
    <row r="83" spans="1:8">
      <c r="A83" t="str">
        <f t="shared" ca="1" si="3"/>
        <v>CD</v>
      </c>
      <c r="B83" s="23" t="s">
        <v>940</v>
      </c>
      <c r="C83">
        <f t="shared" si="2"/>
        <v>922</v>
      </c>
      <c r="D83" s="25" t="s">
        <v>136</v>
      </c>
      <c r="E83" t="s">
        <v>124</v>
      </c>
      <c r="F83" s="8" t="s">
        <v>1155</v>
      </c>
      <c r="G83" s="1" t="s">
        <v>1453</v>
      </c>
      <c r="H83" s="34" t="s">
        <v>1261</v>
      </c>
    </row>
    <row r="84" spans="1:8" ht="28.8">
      <c r="A84" t="str">
        <f t="shared" ca="1" si="3"/>
        <v>CE</v>
      </c>
      <c r="B84" s="23" t="s">
        <v>721</v>
      </c>
      <c r="C84">
        <f t="shared" si="2"/>
        <v>936</v>
      </c>
      <c r="D84" s="11" t="s">
        <v>132</v>
      </c>
      <c r="E84" s="1" t="s">
        <v>117</v>
      </c>
      <c r="F84" s="1" t="s">
        <v>147</v>
      </c>
      <c r="G84" s="1" t="s">
        <v>1454</v>
      </c>
      <c r="H84" s="34" t="s">
        <v>1262</v>
      </c>
    </row>
    <row r="85" spans="1:8">
      <c r="A85" t="str">
        <f t="shared" ca="1" si="3"/>
        <v>CF</v>
      </c>
      <c r="B85" s="23" t="s">
        <v>1263</v>
      </c>
      <c r="C85">
        <f t="shared" si="2"/>
        <v>938</v>
      </c>
      <c r="D85" s="25" t="s">
        <v>133</v>
      </c>
      <c r="E85" t="s">
        <v>118</v>
      </c>
      <c r="F85" t="s">
        <v>386</v>
      </c>
      <c r="G85" s="1" t="s">
        <v>1455</v>
      </c>
      <c r="H85" s="34" t="s">
        <v>1264</v>
      </c>
    </row>
    <row r="86" spans="1:8">
      <c r="A86" t="str">
        <f t="shared" ca="1" si="3"/>
        <v>CG</v>
      </c>
      <c r="B86" s="23" t="s">
        <v>1265</v>
      </c>
      <c r="C86">
        <f t="shared" si="2"/>
        <v>946</v>
      </c>
      <c r="D86" s="25" t="s">
        <v>136</v>
      </c>
      <c r="E86" t="s">
        <v>124</v>
      </c>
      <c r="F86" s="8" t="s">
        <v>1155</v>
      </c>
      <c r="G86" t="s">
        <v>15</v>
      </c>
      <c r="H86" s="34" t="s">
        <v>1266</v>
      </c>
    </row>
    <row r="87" spans="1:8">
      <c r="A87" t="str">
        <f t="shared" ca="1" si="3"/>
        <v>CH</v>
      </c>
      <c r="B87" s="23" t="s">
        <v>1267</v>
      </c>
      <c r="C87">
        <f t="shared" si="2"/>
        <v>960</v>
      </c>
      <c r="D87" s="25" t="s">
        <v>136</v>
      </c>
      <c r="E87" t="s">
        <v>124</v>
      </c>
      <c r="F87" s="8" t="s">
        <v>1155</v>
      </c>
      <c r="G87" s="1" t="s">
        <v>1456</v>
      </c>
      <c r="H87" s="34" t="s">
        <v>1268</v>
      </c>
    </row>
    <row r="88" spans="1:8">
      <c r="A88" t="str">
        <f t="shared" ca="1" si="3"/>
        <v>CI</v>
      </c>
      <c r="B88" s="23" t="s">
        <v>1269</v>
      </c>
      <c r="C88">
        <f t="shared" si="2"/>
        <v>974</v>
      </c>
      <c r="D88" s="25" t="s">
        <v>136</v>
      </c>
      <c r="E88" t="s">
        <v>124</v>
      </c>
      <c r="F88" s="8" t="s">
        <v>1155</v>
      </c>
      <c r="G88" s="23" t="s">
        <v>1459</v>
      </c>
      <c r="H88" s="34" t="s">
        <v>1270</v>
      </c>
    </row>
    <row r="89" spans="1:8">
      <c r="A89" t="str">
        <f t="shared" ca="1" si="3"/>
        <v>CJ</v>
      </c>
      <c r="B89" s="23" t="s">
        <v>1271</v>
      </c>
      <c r="C89">
        <f t="shared" si="2"/>
        <v>988</v>
      </c>
      <c r="D89" s="25" t="s">
        <v>136</v>
      </c>
      <c r="E89" t="s">
        <v>124</v>
      </c>
      <c r="F89" s="8" t="s">
        <v>1155</v>
      </c>
      <c r="G89" s="23" t="s">
        <v>1457</v>
      </c>
      <c r="H89" s="34" t="s">
        <v>1272</v>
      </c>
    </row>
    <row r="90" spans="1:8">
      <c r="A90" t="str">
        <f t="shared" ca="1" si="3"/>
        <v>CK</v>
      </c>
      <c r="B90" s="23" t="s">
        <v>1273</v>
      </c>
      <c r="C90">
        <f t="shared" si="2"/>
        <v>1002</v>
      </c>
      <c r="D90" s="25" t="s">
        <v>134</v>
      </c>
      <c r="E90" t="s">
        <v>119</v>
      </c>
      <c r="F90" s="8" t="s">
        <v>368</v>
      </c>
      <c r="G90" t="s">
        <v>1458</v>
      </c>
      <c r="H90" s="34" t="s">
        <v>1274</v>
      </c>
    </row>
    <row r="91" spans="1:8">
      <c r="A91" t="str">
        <f t="shared" ca="1" si="3"/>
        <v>CL</v>
      </c>
      <c r="B91" s="23" t="s">
        <v>1275</v>
      </c>
      <c r="C91">
        <f t="shared" si="2"/>
        <v>1013</v>
      </c>
      <c r="D91" s="25" t="s">
        <v>136</v>
      </c>
      <c r="E91" t="s">
        <v>119</v>
      </c>
      <c r="F91" s="8" t="s">
        <v>368</v>
      </c>
      <c r="G91" s="1" t="s">
        <v>1460</v>
      </c>
      <c r="H91" s="34" t="s">
        <v>1276</v>
      </c>
    </row>
    <row r="92" spans="1:8">
      <c r="A92" t="str">
        <f t="shared" ca="1" si="3"/>
        <v>CM</v>
      </c>
      <c r="B92" s="23" t="s">
        <v>1277</v>
      </c>
      <c r="C92">
        <f t="shared" si="2"/>
        <v>1027</v>
      </c>
      <c r="D92" s="25" t="s">
        <v>142</v>
      </c>
      <c r="E92" t="s">
        <v>270</v>
      </c>
      <c r="F92" s="8" t="s">
        <v>331</v>
      </c>
      <c r="G92" s="23" t="s">
        <v>1490</v>
      </c>
      <c r="H92" s="34" t="s">
        <v>1278</v>
      </c>
    </row>
    <row r="93" spans="1:8">
      <c r="A93" t="str">
        <f t="shared" ca="1" si="3"/>
        <v>CN</v>
      </c>
      <c r="B93" s="23" t="s">
        <v>178</v>
      </c>
      <c r="C93">
        <f t="shared" si="2"/>
        <v>1039</v>
      </c>
      <c r="D93" s="11" t="s">
        <v>136</v>
      </c>
      <c r="E93" t="s">
        <v>124</v>
      </c>
      <c r="F93" s="8" t="s">
        <v>342</v>
      </c>
      <c r="G93" s="23" t="s">
        <v>1461</v>
      </c>
      <c r="H93" s="34" t="s">
        <v>1279</v>
      </c>
    </row>
    <row r="94" spans="1:8">
      <c r="A94" t="str">
        <f t="shared" ca="1" si="3"/>
        <v>CO</v>
      </c>
      <c r="B94" s="23" t="s">
        <v>1280</v>
      </c>
      <c r="C94">
        <f t="shared" si="2"/>
        <v>1053</v>
      </c>
      <c r="D94" s="25" t="s">
        <v>136</v>
      </c>
      <c r="E94" t="s">
        <v>124</v>
      </c>
      <c r="F94" s="8" t="s">
        <v>1155</v>
      </c>
      <c r="G94" s="23" t="s">
        <v>1462</v>
      </c>
      <c r="H94" s="34" t="s">
        <v>1281</v>
      </c>
    </row>
    <row r="95" spans="1:8">
      <c r="A95" t="str">
        <f t="shared" ca="1" si="3"/>
        <v>CP</v>
      </c>
      <c r="B95" s="23" t="s">
        <v>1282</v>
      </c>
      <c r="C95">
        <f t="shared" si="2"/>
        <v>1067</v>
      </c>
      <c r="D95" s="25" t="s">
        <v>136</v>
      </c>
      <c r="E95" t="s">
        <v>124</v>
      </c>
      <c r="F95" s="8" t="s">
        <v>1155</v>
      </c>
      <c r="G95" s="23" t="s">
        <v>1463</v>
      </c>
      <c r="H95" s="34" t="s">
        <v>1283</v>
      </c>
    </row>
    <row r="96" spans="1:8">
      <c r="A96">
        <f t="shared" ca="1" si="3"/>
        <v>0</v>
      </c>
      <c r="B96" s="23" t="s">
        <v>1284</v>
      </c>
      <c r="C96">
        <f t="shared" si="2"/>
        <v>1081</v>
      </c>
      <c r="D96" s="25" t="s">
        <v>134</v>
      </c>
      <c r="E96" t="s">
        <v>119</v>
      </c>
      <c r="F96" s="8" t="s">
        <v>368</v>
      </c>
      <c r="G96" s="23" t="s">
        <v>1464</v>
      </c>
      <c r="H96" s="34" t="s">
        <v>1285</v>
      </c>
    </row>
    <row r="97" spans="1:8">
      <c r="A97">
        <f t="shared" ca="1" si="3"/>
        <v>0</v>
      </c>
      <c r="B97" s="23" t="s">
        <v>723</v>
      </c>
      <c r="C97">
        <f t="shared" si="2"/>
        <v>1092</v>
      </c>
      <c r="D97" s="25" t="s">
        <v>136</v>
      </c>
      <c r="E97" t="s">
        <v>124</v>
      </c>
      <c r="F97" s="8" t="s">
        <v>1155</v>
      </c>
      <c r="G97" s="23" t="s">
        <v>1465</v>
      </c>
      <c r="H97" s="34" t="s">
        <v>1286</v>
      </c>
    </row>
    <row r="98" spans="1:8">
      <c r="H98" s="33"/>
    </row>
    <row r="99" spans="1:8">
      <c r="H99" s="33"/>
    </row>
    <row r="100" spans="1:8">
      <c r="G100" s="1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83A25-8DAA-4A8A-9D23-64FD9F33469C}">
  <sheetPr>
    <tabColor rgb="FF92D050"/>
  </sheetPr>
  <dimension ref="A1:J24"/>
  <sheetViews>
    <sheetView zoomScaleNormal="100" workbookViewId="0">
      <selection activeCell="D23" sqref="D23"/>
    </sheetView>
  </sheetViews>
  <sheetFormatPr defaultColWidth="27.5546875" defaultRowHeight="14.4"/>
  <cols>
    <col min="1" max="1" width="17" customWidth="1"/>
    <col min="2" max="2" width="29.88671875" customWidth="1"/>
    <col min="3" max="3" width="6.5546875" bestFit="1" customWidth="1"/>
    <col min="4" max="4" width="10.88671875" customWidth="1"/>
    <col min="5" max="5" width="11.33203125" bestFit="1" customWidth="1"/>
    <col min="6" max="6" width="12.6640625" bestFit="1" customWidth="1"/>
    <col min="7" max="7" width="92.6640625" bestFit="1" customWidth="1"/>
    <col min="8" max="8" width="26.6640625" hidden="1" customWidth="1"/>
    <col min="9" max="9" width="23.5546875" hidden="1" customWidth="1"/>
    <col min="10" max="10" width="0" hidden="1" customWidth="1"/>
  </cols>
  <sheetData>
    <row r="1" spans="1:10" ht="3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1287</v>
      </c>
      <c r="I1" s="24" t="s">
        <v>1541</v>
      </c>
      <c r="J1" s="24" t="s">
        <v>529</v>
      </c>
    </row>
    <row r="2" spans="1:10" ht="43.2">
      <c r="A2" t="str">
        <f ca="1">INDIRECT("LetterRainbow!A"&amp;ROW())</f>
        <v>A</v>
      </c>
      <c r="B2" t="s">
        <v>1105</v>
      </c>
      <c r="C2" s="1">
        <v>1</v>
      </c>
      <c r="D2" t="s">
        <v>142</v>
      </c>
      <c r="E2" t="s">
        <v>413</v>
      </c>
      <c r="F2" s="1" t="s">
        <v>479</v>
      </c>
      <c r="G2" s="1" t="s">
        <v>477</v>
      </c>
      <c r="H2" s="1" t="s">
        <v>477</v>
      </c>
      <c r="I2" s="35" t="s">
        <v>1543</v>
      </c>
    </row>
    <row r="3" spans="1:10">
      <c r="A3" t="str">
        <f t="shared" ref="A3:A13" ca="1" si="0">INDIRECT("LetterRainbow!A"&amp;ROW())</f>
        <v>B</v>
      </c>
      <c r="B3" t="s">
        <v>469</v>
      </c>
      <c r="C3" s="1">
        <f t="shared" ref="C3:C7" si="1">IF(C2="Start",1,C2+SUBSTITUTE(RIGHT(D2,2),"=",""))</f>
        <v>13</v>
      </c>
      <c r="D3" t="s">
        <v>183</v>
      </c>
      <c r="E3" t="s">
        <v>205</v>
      </c>
      <c r="F3" s="1" t="s">
        <v>206</v>
      </c>
      <c r="G3" s="13" t="s">
        <v>195</v>
      </c>
      <c r="H3" s="13" t="s">
        <v>195</v>
      </c>
      <c r="I3" s="35" t="s">
        <v>1544</v>
      </c>
    </row>
    <row r="4" spans="1:10">
      <c r="A4" t="str">
        <f t="shared" ca="1" si="0"/>
        <v>C</v>
      </c>
      <c r="B4" t="s">
        <v>153</v>
      </c>
      <c r="C4" s="1">
        <f t="shared" si="1"/>
        <v>16</v>
      </c>
      <c r="D4" s="1" t="s">
        <v>185</v>
      </c>
      <c r="E4" s="1" t="s">
        <v>527</v>
      </c>
      <c r="F4" s="1" t="s">
        <v>184</v>
      </c>
      <c r="G4" s="1" t="s">
        <v>306</v>
      </c>
      <c r="H4" s="1" t="s">
        <v>139</v>
      </c>
      <c r="I4" s="35" t="s">
        <v>1542</v>
      </c>
    </row>
    <row r="5" spans="1:10" ht="28.8">
      <c r="A5" t="str">
        <f t="shared" ca="1" si="0"/>
        <v>D</v>
      </c>
      <c r="B5" t="s">
        <v>1466</v>
      </c>
      <c r="C5" s="1">
        <f>IF(C4="Start",1,C4+SUBSTITUTE(RIGHT(D4,2),"=",""))</f>
        <v>22</v>
      </c>
      <c r="D5" s="1" t="s">
        <v>129</v>
      </c>
      <c r="E5" s="1" t="s">
        <v>1467</v>
      </c>
      <c r="F5" s="1" t="s">
        <v>1468</v>
      </c>
      <c r="G5" s="1" t="s">
        <v>1469</v>
      </c>
      <c r="H5" s="1" t="s">
        <v>517</v>
      </c>
      <c r="I5" s="35" t="s">
        <v>1574</v>
      </c>
    </row>
    <row r="6" spans="1:10">
      <c r="A6" t="str">
        <f t="shared" ca="1" si="0"/>
        <v>E</v>
      </c>
      <c r="B6" t="s">
        <v>90</v>
      </c>
      <c r="C6" s="1">
        <f t="shared" si="1"/>
        <v>27</v>
      </c>
      <c r="D6" t="s">
        <v>130</v>
      </c>
      <c r="E6" t="s">
        <v>126</v>
      </c>
      <c r="F6" t="s">
        <v>1479</v>
      </c>
      <c r="G6" t="s">
        <v>241</v>
      </c>
      <c r="H6" t="s">
        <v>241</v>
      </c>
      <c r="I6" s="35" t="s">
        <v>1546</v>
      </c>
    </row>
    <row r="7" spans="1:10">
      <c r="A7" t="str">
        <f t="shared" ca="1" si="0"/>
        <v>F</v>
      </c>
      <c r="B7" t="s">
        <v>150</v>
      </c>
      <c r="C7" s="1">
        <f t="shared" si="1"/>
        <v>36</v>
      </c>
      <c r="D7" s="26" t="s">
        <v>162</v>
      </c>
      <c r="E7" t="s">
        <v>160</v>
      </c>
      <c r="F7" t="s">
        <v>416</v>
      </c>
      <c r="G7" t="s">
        <v>417</v>
      </c>
      <c r="H7" t="s">
        <v>550</v>
      </c>
      <c r="I7" s="35" t="s">
        <v>1550</v>
      </c>
    </row>
    <row r="8" spans="1:10">
      <c r="A8" t="str">
        <f t="shared" ca="1" si="0"/>
        <v>G</v>
      </c>
      <c r="B8" s="23" t="s">
        <v>1119</v>
      </c>
      <c r="C8" s="27">
        <v>10</v>
      </c>
      <c r="D8" t="s">
        <v>134</v>
      </c>
      <c r="E8" t="s">
        <v>828</v>
      </c>
      <c r="F8" s="30" t="s">
        <v>1149</v>
      </c>
      <c r="G8" t="s">
        <v>1150</v>
      </c>
      <c r="I8" s="35" t="s">
        <v>1575</v>
      </c>
    </row>
    <row r="9" spans="1:10" ht="28.8">
      <c r="A9" t="str">
        <f t="shared" ca="1" si="0"/>
        <v>H</v>
      </c>
      <c r="B9" s="23" t="s">
        <v>1120</v>
      </c>
      <c r="C9" s="27">
        <v>13</v>
      </c>
      <c r="D9" t="s">
        <v>1162</v>
      </c>
      <c r="E9" t="s">
        <v>1159</v>
      </c>
      <c r="F9" t="s">
        <v>1160</v>
      </c>
      <c r="G9" s="1" t="s">
        <v>1470</v>
      </c>
      <c r="I9" s="35" t="s">
        <v>1576</v>
      </c>
    </row>
    <row r="10" spans="1:10" ht="28.8">
      <c r="A10" t="str">
        <f t="shared" ca="1" si="0"/>
        <v>I</v>
      </c>
      <c r="B10" s="23" t="s">
        <v>1121</v>
      </c>
      <c r="C10" s="27">
        <v>13</v>
      </c>
      <c r="D10" t="s">
        <v>1098</v>
      </c>
      <c r="E10" t="s">
        <v>1161</v>
      </c>
      <c r="F10" s="8" t="s">
        <v>346</v>
      </c>
      <c r="G10" s="1" t="s">
        <v>1471</v>
      </c>
      <c r="I10" s="35" t="s">
        <v>1577</v>
      </c>
    </row>
    <row r="11" spans="1:10">
      <c r="A11" t="str">
        <f t="shared" ca="1" si="0"/>
        <v>J</v>
      </c>
      <c r="B11" s="23" t="s">
        <v>1122</v>
      </c>
      <c r="C11" s="27">
        <v>13</v>
      </c>
      <c r="D11" t="s">
        <v>1162</v>
      </c>
      <c r="E11" t="s">
        <v>1159</v>
      </c>
      <c r="F11" s="8" t="s">
        <v>1163</v>
      </c>
      <c r="G11" s="1" t="s">
        <v>1472</v>
      </c>
      <c r="I11" s="35" t="s">
        <v>1578</v>
      </c>
    </row>
    <row r="12" spans="1:10">
      <c r="A12" t="str">
        <f t="shared" ca="1" si="0"/>
        <v>K</v>
      </c>
      <c r="B12" s="23" t="s">
        <v>1123</v>
      </c>
      <c r="C12" s="27">
        <v>9</v>
      </c>
      <c r="D12" s="11" t="s">
        <v>142</v>
      </c>
      <c r="E12" t="s">
        <v>270</v>
      </c>
      <c r="F12" s="17" t="s">
        <v>1475</v>
      </c>
      <c r="G12" s="1" t="s">
        <v>1473</v>
      </c>
      <c r="I12" s="35" t="s">
        <v>1579</v>
      </c>
    </row>
    <row r="13" spans="1:10">
      <c r="A13" t="str">
        <f t="shared" ca="1" si="0"/>
        <v>L</v>
      </c>
      <c r="B13" s="23" t="s">
        <v>1124</v>
      </c>
      <c r="C13" s="27">
        <v>6</v>
      </c>
      <c r="D13" t="s">
        <v>137</v>
      </c>
      <c r="E13" s="1" t="s">
        <v>239</v>
      </c>
      <c r="F13" s="1" t="s">
        <v>1164</v>
      </c>
      <c r="G13" t="s">
        <v>1148</v>
      </c>
      <c r="I13" s="35" t="s">
        <v>1580</v>
      </c>
    </row>
    <row r="14" spans="1:10">
      <c r="I14" s="35"/>
    </row>
    <row r="16" spans="1:10">
      <c r="B16" s="23"/>
      <c r="D16" s="17"/>
      <c r="G16" s="1"/>
    </row>
    <row r="17" spans="2:9">
      <c r="B17" s="23"/>
      <c r="D17" s="17"/>
      <c r="G17" s="1"/>
    </row>
    <row r="18" spans="2:9">
      <c r="B18" s="23"/>
      <c r="D18" s="13"/>
      <c r="E18" s="1"/>
      <c r="F18" s="1"/>
      <c r="G18" s="1"/>
    </row>
    <row r="19" spans="2:9">
      <c r="B19" s="23"/>
      <c r="D19" s="13"/>
      <c r="E19" s="1"/>
      <c r="F19" s="1"/>
      <c r="G19" s="1"/>
    </row>
    <row r="20" spans="2:9">
      <c r="B20" s="23"/>
      <c r="D20" s="17"/>
    </row>
    <row r="21" spans="2:9">
      <c r="B21" s="23"/>
      <c r="D21" s="25"/>
      <c r="E21" s="1"/>
      <c r="F21" s="1"/>
      <c r="G21" s="1"/>
      <c r="H21" s="1"/>
    </row>
    <row r="22" spans="2:9">
      <c r="C22" s="1"/>
      <c r="D22" s="26"/>
      <c r="G22" s="1"/>
      <c r="I22" s="1"/>
    </row>
    <row r="23" spans="2:9">
      <c r="C23" s="1"/>
      <c r="D23" s="26"/>
      <c r="I23" s="1"/>
    </row>
    <row r="24" spans="2:9">
      <c r="C24" s="1"/>
      <c r="D24" s="26"/>
      <c r="G24" s="1"/>
      <c r="I24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D065A-A7C3-44C4-98B1-3A9144412700}">
  <sheetPr>
    <tabColor rgb="FF92D050"/>
  </sheetPr>
  <dimension ref="A1:K28"/>
  <sheetViews>
    <sheetView zoomScaleNormal="100" workbookViewId="0">
      <selection activeCell="F26" sqref="F26"/>
    </sheetView>
  </sheetViews>
  <sheetFormatPr defaultColWidth="27.33203125" defaultRowHeight="14.4"/>
  <cols>
    <col min="1" max="1" width="12.88671875" customWidth="1"/>
    <col min="2" max="2" width="32.88671875" customWidth="1"/>
    <col min="3" max="3" width="6.5546875" bestFit="1" customWidth="1"/>
    <col min="4" max="4" width="13.109375" customWidth="1"/>
    <col min="5" max="5" width="11.33203125" bestFit="1" customWidth="1"/>
    <col min="6" max="6" width="24.5546875" customWidth="1"/>
    <col min="7" max="7" width="65.109375" bestFit="1" customWidth="1"/>
    <col min="8" max="8" width="36.88671875" hidden="1" customWidth="1"/>
    <col min="9" max="9" width="40.77734375" hidden="1" customWidth="1"/>
    <col min="10" max="10" width="50.44140625" hidden="1" customWidth="1"/>
    <col min="11" max="11" width="59.88671875" customWidth="1"/>
  </cols>
  <sheetData>
    <row r="1" spans="1:11" ht="1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1287</v>
      </c>
      <c r="I1" s="24" t="s">
        <v>1541</v>
      </c>
      <c r="J1" s="24" t="s">
        <v>529</v>
      </c>
    </row>
    <row r="2" spans="1:11" ht="28.8">
      <c r="A2" t="str">
        <f ca="1">INDIRECT("LetterRainbow!A"&amp;ROW())</f>
        <v>A</v>
      </c>
      <c r="B2" t="s">
        <v>1105</v>
      </c>
      <c r="C2" s="1">
        <v>1</v>
      </c>
      <c r="D2" t="s">
        <v>142</v>
      </c>
      <c r="E2" t="s">
        <v>413</v>
      </c>
      <c r="F2" s="1" t="s">
        <v>479</v>
      </c>
      <c r="G2" s="1" t="s">
        <v>477</v>
      </c>
      <c r="H2" s="1" t="s">
        <v>1289</v>
      </c>
      <c r="I2" s="35" t="s">
        <v>1543</v>
      </c>
    </row>
    <row r="3" spans="1:11">
      <c r="A3" t="str">
        <f t="shared" ref="A3:A15" ca="1" si="0">INDIRECT("LetterRainbow!A"&amp;ROW())</f>
        <v>B</v>
      </c>
      <c r="B3" t="s">
        <v>469</v>
      </c>
      <c r="C3" s="1">
        <f t="shared" ref="C3:C15" si="1">IF(C2="Start",1,C2+SUBSTITUTE(RIGHT(D2,2),"=",""))</f>
        <v>13</v>
      </c>
      <c r="D3" t="s">
        <v>183</v>
      </c>
      <c r="E3" t="s">
        <v>205</v>
      </c>
      <c r="F3" s="1" t="s">
        <v>206</v>
      </c>
      <c r="G3" s="13" t="s">
        <v>195</v>
      </c>
      <c r="H3" s="1" t="s">
        <v>537</v>
      </c>
      <c r="I3" s="35" t="s">
        <v>1544</v>
      </c>
    </row>
    <row r="4" spans="1:11">
      <c r="A4" t="str">
        <f t="shared" ca="1" si="0"/>
        <v>C</v>
      </c>
      <c r="B4" t="s">
        <v>153</v>
      </c>
      <c r="C4" s="1">
        <f t="shared" si="1"/>
        <v>16</v>
      </c>
      <c r="D4" s="1" t="s">
        <v>185</v>
      </c>
      <c r="E4" s="1" t="s">
        <v>527</v>
      </c>
      <c r="F4" s="1" t="s">
        <v>184</v>
      </c>
      <c r="G4" s="1" t="s">
        <v>306</v>
      </c>
      <c r="H4" s="1" t="s">
        <v>1290</v>
      </c>
      <c r="I4" s="35" t="s">
        <v>1542</v>
      </c>
    </row>
    <row r="5" spans="1:11">
      <c r="A5" t="str">
        <f t="shared" ca="1" si="0"/>
        <v>D</v>
      </c>
      <c r="B5" t="s">
        <v>820</v>
      </c>
      <c r="C5" s="1">
        <f>IF(C4="Start",1,C4+SUBSTITUTE(RIGHT(D4,2),"=",""))</f>
        <v>22</v>
      </c>
      <c r="D5" s="1" t="s">
        <v>137</v>
      </c>
      <c r="E5" s="1" t="s">
        <v>114</v>
      </c>
      <c r="F5" s="1" t="s">
        <v>1478</v>
      </c>
      <c r="G5" s="1" t="s">
        <v>1476</v>
      </c>
      <c r="H5" t="s">
        <v>866</v>
      </c>
      <c r="I5" s="35" t="s">
        <v>1545</v>
      </c>
    </row>
    <row r="6" spans="1:11">
      <c r="A6" t="str">
        <f t="shared" ca="1" si="0"/>
        <v>E</v>
      </c>
      <c r="B6" t="s">
        <v>90</v>
      </c>
      <c r="C6" s="1">
        <f t="shared" si="1"/>
        <v>29</v>
      </c>
      <c r="D6" t="s">
        <v>130</v>
      </c>
      <c r="E6" t="s">
        <v>126</v>
      </c>
      <c r="F6" t="s">
        <v>1479</v>
      </c>
      <c r="G6" t="s">
        <v>241</v>
      </c>
      <c r="H6" t="s">
        <v>532</v>
      </c>
      <c r="I6" s="35" t="s">
        <v>1546</v>
      </c>
    </row>
    <row r="7" spans="1:11">
      <c r="A7" t="str">
        <f t="shared" ca="1" si="0"/>
        <v>F</v>
      </c>
      <c r="B7" s="23" t="s">
        <v>1474</v>
      </c>
      <c r="C7" s="1">
        <f t="shared" si="1"/>
        <v>38</v>
      </c>
      <c r="D7" s="28" t="s">
        <v>137</v>
      </c>
      <c r="E7" t="s">
        <v>1002</v>
      </c>
      <c r="F7" t="s">
        <v>1001</v>
      </c>
      <c r="G7" t="s">
        <v>1477</v>
      </c>
      <c r="H7" t="s">
        <v>603</v>
      </c>
      <c r="I7" s="35" t="s">
        <v>1581</v>
      </c>
      <c r="J7" s="1"/>
      <c r="K7" s="1"/>
    </row>
    <row r="8" spans="1:11">
      <c r="A8" t="str">
        <f t="shared" ca="1" si="0"/>
        <v>G</v>
      </c>
      <c r="B8" s="23" t="s">
        <v>1115</v>
      </c>
      <c r="C8" s="1">
        <f t="shared" si="1"/>
        <v>45</v>
      </c>
      <c r="D8" s="28" t="s">
        <v>1134</v>
      </c>
      <c r="E8" t="s">
        <v>1135</v>
      </c>
      <c r="F8" t="s">
        <v>1367</v>
      </c>
      <c r="G8" t="s">
        <v>1136</v>
      </c>
      <c r="I8" s="35" t="s">
        <v>1582</v>
      </c>
      <c r="K8" s="1"/>
    </row>
    <row r="9" spans="1:11">
      <c r="A9" t="str">
        <f t="shared" ca="1" si="0"/>
        <v>H</v>
      </c>
      <c r="B9" s="23" t="s">
        <v>1116</v>
      </c>
      <c r="C9" s="1">
        <f t="shared" si="1"/>
        <v>76</v>
      </c>
      <c r="D9" s="28" t="s">
        <v>137</v>
      </c>
      <c r="E9" s="1" t="s">
        <v>114</v>
      </c>
      <c r="F9" s="1" t="s">
        <v>1481</v>
      </c>
      <c r="G9" t="s">
        <v>1138</v>
      </c>
      <c r="I9" s="35" t="s">
        <v>1583</v>
      </c>
      <c r="J9" s="1"/>
      <c r="K9" s="1"/>
    </row>
    <row r="10" spans="1:11">
      <c r="A10" t="str">
        <f t="shared" ca="1" si="0"/>
        <v>I</v>
      </c>
      <c r="B10" s="23" t="s">
        <v>1117</v>
      </c>
      <c r="C10" s="1">
        <f t="shared" si="1"/>
        <v>83</v>
      </c>
      <c r="D10" s="28" t="s">
        <v>130</v>
      </c>
      <c r="E10" t="s">
        <v>126</v>
      </c>
      <c r="F10" t="s">
        <v>1480</v>
      </c>
      <c r="G10" s="23" t="s">
        <v>1117</v>
      </c>
      <c r="I10" s="35" t="s">
        <v>1584</v>
      </c>
      <c r="J10" s="1"/>
      <c r="K10" s="1"/>
    </row>
    <row r="11" spans="1:11">
      <c r="A11" t="str">
        <f t="shared" ca="1" si="0"/>
        <v>J</v>
      </c>
      <c r="B11" s="23" t="s">
        <v>391</v>
      </c>
      <c r="C11" s="1">
        <f t="shared" si="1"/>
        <v>92</v>
      </c>
      <c r="D11" s="28" t="s">
        <v>188</v>
      </c>
      <c r="E11" t="s">
        <v>271</v>
      </c>
      <c r="F11" s="1" t="s">
        <v>401</v>
      </c>
      <c r="G11" s="1" t="s">
        <v>409</v>
      </c>
      <c r="H11" s="1" t="s">
        <v>863</v>
      </c>
      <c r="I11" s="35" t="s">
        <v>1585</v>
      </c>
      <c r="J11" s="1"/>
      <c r="K11" s="1"/>
    </row>
    <row r="12" spans="1:11">
      <c r="A12" t="str">
        <f t="shared" ca="1" si="0"/>
        <v>K</v>
      </c>
      <c r="B12" s="23" t="s">
        <v>821</v>
      </c>
      <c r="C12" s="1">
        <f t="shared" si="1"/>
        <v>105</v>
      </c>
      <c r="D12" s="28" t="s">
        <v>188</v>
      </c>
      <c r="E12" t="s">
        <v>271</v>
      </c>
      <c r="F12" s="1" t="s">
        <v>402</v>
      </c>
      <c r="G12" s="1" t="s">
        <v>410</v>
      </c>
      <c r="H12" s="1" t="s">
        <v>861</v>
      </c>
      <c r="I12" s="35" t="s">
        <v>1586</v>
      </c>
    </row>
    <row r="13" spans="1:11">
      <c r="A13" t="str">
        <f t="shared" ca="1" si="0"/>
        <v>L</v>
      </c>
      <c r="B13" s="23" t="s">
        <v>393</v>
      </c>
      <c r="C13" s="1">
        <f t="shared" si="1"/>
        <v>118</v>
      </c>
      <c r="D13" s="28" t="s">
        <v>188</v>
      </c>
      <c r="E13" t="s">
        <v>271</v>
      </c>
      <c r="F13" s="1" t="s">
        <v>403</v>
      </c>
      <c r="G13" s="1" t="s">
        <v>411</v>
      </c>
      <c r="H13" s="1" t="s">
        <v>862</v>
      </c>
      <c r="I13" s="35" t="s">
        <v>1587</v>
      </c>
      <c r="K13" s="1"/>
    </row>
    <row r="14" spans="1:11">
      <c r="A14" t="str">
        <f t="shared" ca="1" si="0"/>
        <v>M</v>
      </c>
      <c r="B14" s="23" t="s">
        <v>1118</v>
      </c>
      <c r="C14" s="1">
        <f t="shared" si="1"/>
        <v>131</v>
      </c>
      <c r="D14" s="28" t="s">
        <v>188</v>
      </c>
      <c r="E14" t="s">
        <v>271</v>
      </c>
      <c r="F14" s="1" t="s">
        <v>403</v>
      </c>
      <c r="G14" s="1" t="s">
        <v>1165</v>
      </c>
      <c r="I14" s="35" t="s">
        <v>1588</v>
      </c>
      <c r="K14" s="1"/>
    </row>
    <row r="15" spans="1:11">
      <c r="A15" t="str">
        <f t="shared" ca="1" si="0"/>
        <v>N</v>
      </c>
      <c r="B15" s="23" t="s">
        <v>397</v>
      </c>
      <c r="C15" s="1">
        <f t="shared" si="1"/>
        <v>144</v>
      </c>
      <c r="D15" s="28" t="s">
        <v>188</v>
      </c>
      <c r="E15" t="s">
        <v>271</v>
      </c>
      <c r="F15" s="1" t="s">
        <v>403</v>
      </c>
      <c r="G15" s="1" t="s">
        <v>1137</v>
      </c>
      <c r="I15" s="35" t="s">
        <v>1589</v>
      </c>
      <c r="J15" s="1"/>
      <c r="K15" s="1"/>
    </row>
    <row r="16" spans="1:11">
      <c r="B16" s="29"/>
      <c r="J16" s="1"/>
      <c r="K16" s="1"/>
    </row>
    <row r="17" spans="10:11">
      <c r="J17" s="1"/>
      <c r="K17" s="1"/>
    </row>
    <row r="18" spans="10:11">
      <c r="J18" s="1"/>
      <c r="K18" s="1"/>
    </row>
    <row r="19" spans="10:11">
      <c r="J19" s="1"/>
      <c r="K19" s="19"/>
    </row>
    <row r="20" spans="10:11">
      <c r="J20" s="1"/>
      <c r="K20" s="1"/>
    </row>
    <row r="21" spans="10:11">
      <c r="J21" s="1"/>
      <c r="K21" s="1"/>
    </row>
    <row r="22" spans="10:11">
      <c r="J22" s="1"/>
      <c r="K22" s="1"/>
    </row>
    <row r="23" spans="10:11">
      <c r="J23" s="1"/>
      <c r="K23" s="1"/>
    </row>
    <row r="24" spans="10:11">
      <c r="J24" s="1"/>
      <c r="K24" s="1"/>
    </row>
    <row r="25" spans="10:11">
      <c r="J25" s="1"/>
      <c r="K25" s="1"/>
    </row>
    <row r="26" spans="10:11">
      <c r="J26" s="1"/>
      <c r="K26" s="1"/>
    </row>
    <row r="27" spans="10:11">
      <c r="J27" s="1"/>
      <c r="K27" s="1"/>
    </row>
    <row r="28" spans="10:11">
      <c r="J28" s="1"/>
      <c r="K28" s="1"/>
    </row>
  </sheetData>
  <pageMargins left="0.7" right="0.7" top="0.75" bottom="0.75" header="0.3" footer="0.3"/>
  <pageSetup paperSize="3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C4B9A-1E4A-4C81-BA1B-EAF5B9ACCA73}">
  <dimension ref="A1:O27"/>
  <sheetViews>
    <sheetView zoomScaleNormal="100" workbookViewId="0"/>
  </sheetViews>
  <sheetFormatPr defaultColWidth="9.109375" defaultRowHeight="14.4"/>
  <cols>
    <col min="1" max="1" width="9.33203125" bestFit="1" customWidth="1"/>
    <col min="2" max="2" width="29" bestFit="1" customWidth="1"/>
    <col min="3" max="3" width="9" bestFit="1" customWidth="1"/>
    <col min="4" max="4" width="11.44140625" bestFit="1" customWidth="1"/>
    <col min="5" max="5" width="17.6640625" customWidth="1"/>
    <col min="6" max="6" width="18.6640625" customWidth="1"/>
    <col min="7" max="7" width="8.88671875" bestFit="1" customWidth="1"/>
    <col min="8" max="8" width="8.44140625" bestFit="1" customWidth="1"/>
    <col min="9" max="9" width="70" customWidth="1"/>
    <col min="10" max="10" width="0" hidden="1" customWidth="1"/>
    <col min="11" max="11" width="41.6640625" hidden="1" customWidth="1"/>
    <col min="12" max="12" width="28.109375" style="1" hidden="1" customWidth="1"/>
    <col min="13" max="13" width="10.88671875" customWidth="1"/>
  </cols>
  <sheetData>
    <row r="1" spans="1:15" ht="17.2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149</v>
      </c>
      <c r="H1" s="2" t="s">
        <v>148</v>
      </c>
      <c r="I1" s="2" t="s">
        <v>6</v>
      </c>
      <c r="K1" s="2" t="s">
        <v>720</v>
      </c>
      <c r="L1" s="2" t="s">
        <v>529</v>
      </c>
    </row>
    <row r="2" spans="1:15">
      <c r="A2" t="str">
        <f t="shared" ref="A2:A25" ca="1" si="0">INDIRECT("LetterRainbow!A"&amp;ROW())</f>
        <v>A</v>
      </c>
      <c r="B2" t="s">
        <v>181</v>
      </c>
      <c r="C2" s="1">
        <f t="shared" ref="C2:C25" si="1">IF(C1="Start",1,C1+SUBSTITUTE(RIGHT(D1,2),"=",""))</f>
        <v>1</v>
      </c>
      <c r="D2" s="11" t="s">
        <v>142</v>
      </c>
      <c r="E2" s="1" t="s">
        <v>413</v>
      </c>
      <c r="F2" s="1" t="s">
        <v>479</v>
      </c>
      <c r="G2" s="9" t="s">
        <v>154</v>
      </c>
      <c r="H2" s="9" t="s">
        <v>154</v>
      </c>
      <c r="I2" s="1" t="s">
        <v>477</v>
      </c>
      <c r="K2" s="1" t="s">
        <v>535</v>
      </c>
      <c r="L2" s="1" t="s">
        <v>535</v>
      </c>
      <c r="O2" s="1"/>
    </row>
    <row r="3" spans="1:15">
      <c r="A3" t="str">
        <f t="shared" ca="1" si="0"/>
        <v>B</v>
      </c>
      <c r="B3" t="s">
        <v>469</v>
      </c>
      <c r="C3" s="1">
        <f t="shared" si="1"/>
        <v>13</v>
      </c>
      <c r="D3" s="11" t="s">
        <v>183</v>
      </c>
      <c r="E3" s="1" t="s">
        <v>205</v>
      </c>
      <c r="F3" s="1" t="s">
        <v>206</v>
      </c>
      <c r="G3" s="9" t="s">
        <v>154</v>
      </c>
      <c r="H3" s="9" t="s">
        <v>154</v>
      </c>
      <c r="I3" s="1" t="s">
        <v>195</v>
      </c>
      <c r="K3" s="1" t="s">
        <v>537</v>
      </c>
      <c r="L3" s="1" t="s">
        <v>537</v>
      </c>
      <c r="O3" s="1"/>
    </row>
    <row r="4" spans="1:15">
      <c r="A4" t="str">
        <f t="shared" ca="1" si="0"/>
        <v>C</v>
      </c>
      <c r="B4" s="1" t="s">
        <v>153</v>
      </c>
      <c r="C4" s="1">
        <f t="shared" si="1"/>
        <v>16</v>
      </c>
      <c r="D4" s="11" t="s">
        <v>185</v>
      </c>
      <c r="E4" s="1" t="s">
        <v>527</v>
      </c>
      <c r="F4" s="1" t="s">
        <v>184</v>
      </c>
      <c r="G4" s="9" t="s">
        <v>154</v>
      </c>
      <c r="H4" s="9" t="s">
        <v>154</v>
      </c>
      <c r="I4" s="1" t="s">
        <v>139</v>
      </c>
      <c r="K4" s="1" t="s">
        <v>531</v>
      </c>
      <c r="L4" s="1" t="s">
        <v>531</v>
      </c>
      <c r="O4" s="1"/>
    </row>
    <row r="5" spans="1:15">
      <c r="A5" t="str">
        <f t="shared" ca="1" si="0"/>
        <v>D</v>
      </c>
      <c r="B5" s="1" t="s">
        <v>820</v>
      </c>
      <c r="C5" s="1">
        <f t="shared" si="1"/>
        <v>22</v>
      </c>
      <c r="D5" s="11" t="s">
        <v>137</v>
      </c>
      <c r="E5" s="1" t="s">
        <v>114</v>
      </c>
      <c r="F5" s="1" t="s">
        <v>98</v>
      </c>
      <c r="G5" s="9" t="s">
        <v>154</v>
      </c>
      <c r="H5" s="9" t="s">
        <v>154</v>
      </c>
      <c r="I5" s="1" t="s">
        <v>1377</v>
      </c>
      <c r="K5" s="1" t="s">
        <v>536</v>
      </c>
      <c r="L5" s="1" t="s">
        <v>536</v>
      </c>
      <c r="O5" s="1"/>
    </row>
    <row r="6" spans="1:15">
      <c r="A6" t="str">
        <f t="shared" ca="1" si="0"/>
        <v>E</v>
      </c>
      <c r="B6" s="1" t="s">
        <v>90</v>
      </c>
      <c r="C6" s="1">
        <f t="shared" si="1"/>
        <v>29</v>
      </c>
      <c r="D6" s="11" t="s">
        <v>130</v>
      </c>
      <c r="E6" s="1" t="s">
        <v>126</v>
      </c>
      <c r="F6" t="s">
        <v>112</v>
      </c>
      <c r="G6" s="4" t="s">
        <v>154</v>
      </c>
      <c r="H6" s="4" t="s">
        <v>154</v>
      </c>
      <c r="I6" t="s">
        <v>241</v>
      </c>
      <c r="K6" s="1" t="s">
        <v>797</v>
      </c>
      <c r="L6" s="1" t="s">
        <v>797</v>
      </c>
    </row>
    <row r="7" spans="1:15" ht="43.2">
      <c r="A7" t="str">
        <f t="shared" ca="1" si="0"/>
        <v>F</v>
      </c>
      <c r="B7" t="s">
        <v>426</v>
      </c>
      <c r="C7" s="1">
        <f t="shared" si="1"/>
        <v>38</v>
      </c>
      <c r="D7" s="11" t="s">
        <v>132</v>
      </c>
      <c r="E7" s="1" t="s">
        <v>117</v>
      </c>
      <c r="F7" s="1" t="s">
        <v>186</v>
      </c>
      <c r="G7" s="9" t="s">
        <v>154</v>
      </c>
      <c r="H7" s="9" t="s">
        <v>154</v>
      </c>
      <c r="I7" s="1" t="s">
        <v>427</v>
      </c>
      <c r="K7" s="1" t="s">
        <v>693</v>
      </c>
      <c r="L7" s="1" t="s">
        <v>693</v>
      </c>
      <c r="O7" s="1"/>
    </row>
    <row r="8" spans="1:15">
      <c r="A8" t="str">
        <f t="shared" ca="1" si="0"/>
        <v>G</v>
      </c>
      <c r="B8" s="1" t="s">
        <v>150</v>
      </c>
      <c r="C8" s="1">
        <f t="shared" si="1"/>
        <v>40</v>
      </c>
      <c r="D8" s="11" t="s">
        <v>162</v>
      </c>
      <c r="E8" s="1" t="s">
        <v>160</v>
      </c>
      <c r="F8" s="1" t="s">
        <v>1378</v>
      </c>
      <c r="G8" s="9" t="s">
        <v>154</v>
      </c>
      <c r="H8" s="9"/>
      <c r="I8" t="s">
        <v>417</v>
      </c>
      <c r="K8" t="s">
        <v>1379</v>
      </c>
      <c r="L8" s="1" t="s">
        <v>150</v>
      </c>
    </row>
    <row r="9" spans="1:15" ht="28.8">
      <c r="A9" t="str">
        <f t="shared" ca="1" si="0"/>
        <v>H</v>
      </c>
      <c r="B9" s="1" t="s">
        <v>152</v>
      </c>
      <c r="C9" s="1">
        <f t="shared" si="1"/>
        <v>61</v>
      </c>
      <c r="D9" s="11" t="s">
        <v>162</v>
      </c>
      <c r="E9" s="1" t="s">
        <v>160</v>
      </c>
      <c r="F9" s="1" t="s">
        <v>187</v>
      </c>
      <c r="G9" s="9" t="s">
        <v>154</v>
      </c>
      <c r="H9" s="9" t="s">
        <v>154</v>
      </c>
      <c r="I9" s="1" t="s">
        <v>1080</v>
      </c>
      <c r="K9" t="s">
        <v>1380</v>
      </c>
      <c r="L9" s="1" t="s">
        <v>152</v>
      </c>
      <c r="O9" s="1"/>
    </row>
    <row r="10" spans="1:15" s="1" customFormat="1">
      <c r="A10" t="str">
        <f t="shared" ca="1" si="0"/>
        <v>I</v>
      </c>
      <c r="B10" s="1" t="s">
        <v>143</v>
      </c>
      <c r="C10" s="1">
        <f t="shared" si="1"/>
        <v>82</v>
      </c>
      <c r="D10" s="11" t="s">
        <v>129</v>
      </c>
      <c r="E10" s="1" t="s">
        <v>113</v>
      </c>
      <c r="F10" s="1" t="s">
        <v>145</v>
      </c>
      <c r="G10" s="9"/>
      <c r="H10" s="9" t="s">
        <v>154</v>
      </c>
      <c r="I10" s="1" t="s">
        <v>143</v>
      </c>
      <c r="K10" t="s">
        <v>534</v>
      </c>
      <c r="L10" s="1" t="s">
        <v>143</v>
      </c>
    </row>
    <row r="11" spans="1:15" ht="28.8">
      <c r="A11" t="str">
        <f t="shared" ca="1" si="0"/>
        <v>J</v>
      </c>
      <c r="B11" s="1" t="s">
        <v>1381</v>
      </c>
      <c r="C11" s="1">
        <f t="shared" si="1"/>
        <v>87</v>
      </c>
      <c r="D11" s="11" t="s">
        <v>188</v>
      </c>
      <c r="E11" s="1" t="s">
        <v>238</v>
      </c>
      <c r="F11" s="1" t="s">
        <v>1382</v>
      </c>
      <c r="G11" s="9" t="s">
        <v>154</v>
      </c>
      <c r="H11" s="9" t="s">
        <v>154</v>
      </c>
      <c r="I11" s="1" t="s">
        <v>1383</v>
      </c>
      <c r="K11" t="s">
        <v>1384</v>
      </c>
      <c r="L11" s="1" t="s">
        <v>1385</v>
      </c>
      <c r="O11" s="1"/>
    </row>
    <row r="12" spans="1:15" ht="28.8">
      <c r="A12" t="str">
        <f t="shared" ca="1" si="0"/>
        <v>K</v>
      </c>
      <c r="B12" s="1" t="s">
        <v>1386</v>
      </c>
      <c r="C12" s="1">
        <f t="shared" si="1"/>
        <v>100</v>
      </c>
      <c r="D12" s="11" t="s">
        <v>142</v>
      </c>
      <c r="E12" s="1" t="s">
        <v>312</v>
      </c>
      <c r="F12" s="1" t="s">
        <v>1387</v>
      </c>
      <c r="G12" s="9" t="s">
        <v>154</v>
      </c>
      <c r="H12" s="9" t="s">
        <v>154</v>
      </c>
      <c r="I12" s="1" t="s">
        <v>1388</v>
      </c>
      <c r="K12" t="s">
        <v>1389</v>
      </c>
      <c r="L12" s="1" t="s">
        <v>1390</v>
      </c>
      <c r="O12" s="1"/>
    </row>
    <row r="13" spans="1:15">
      <c r="A13" t="str">
        <f t="shared" ca="1" si="0"/>
        <v>L</v>
      </c>
      <c r="B13" s="1" t="s">
        <v>1391</v>
      </c>
      <c r="C13" s="1">
        <f t="shared" si="1"/>
        <v>112</v>
      </c>
      <c r="D13" s="11" t="s">
        <v>131</v>
      </c>
      <c r="E13" s="1" t="s">
        <v>116</v>
      </c>
      <c r="F13" s="1" t="s">
        <v>1392</v>
      </c>
      <c r="G13" s="9" t="s">
        <v>154</v>
      </c>
      <c r="H13" s="9"/>
      <c r="I13" s="1" t="s">
        <v>1393</v>
      </c>
      <c r="K13" t="s">
        <v>1394</v>
      </c>
      <c r="L13" s="1" t="s">
        <v>1395</v>
      </c>
      <c r="O13" s="1"/>
    </row>
    <row r="14" spans="1:15">
      <c r="A14" t="str">
        <f t="shared" ca="1" si="0"/>
        <v>M</v>
      </c>
      <c r="B14" s="1" t="s">
        <v>1396</v>
      </c>
      <c r="C14" s="1">
        <f t="shared" si="1"/>
        <v>122</v>
      </c>
      <c r="D14" s="11" t="s">
        <v>142</v>
      </c>
      <c r="E14" s="1" t="s">
        <v>312</v>
      </c>
      <c r="F14" s="1" t="s">
        <v>1397</v>
      </c>
      <c r="G14" s="9" t="s">
        <v>154</v>
      </c>
      <c r="H14" s="9"/>
      <c r="I14" s="1" t="s">
        <v>1398</v>
      </c>
      <c r="K14" t="s">
        <v>1399</v>
      </c>
      <c r="L14" s="1" t="s">
        <v>1400</v>
      </c>
      <c r="O14" s="1"/>
    </row>
    <row r="15" spans="1:15">
      <c r="A15" t="str">
        <f t="shared" ca="1" si="0"/>
        <v>N</v>
      </c>
      <c r="B15" s="1" t="s">
        <v>1401</v>
      </c>
      <c r="C15" s="1">
        <f t="shared" si="1"/>
        <v>134</v>
      </c>
      <c r="D15" s="11" t="s">
        <v>131</v>
      </c>
      <c r="E15" s="1" t="s">
        <v>1402</v>
      </c>
      <c r="F15" s="1" t="s">
        <v>1403</v>
      </c>
      <c r="G15" s="9" t="s">
        <v>154</v>
      </c>
      <c r="H15" s="9"/>
      <c r="I15" s="1" t="s">
        <v>1404</v>
      </c>
      <c r="K15" t="s">
        <v>1405</v>
      </c>
      <c r="L15" s="1" t="s">
        <v>1401</v>
      </c>
      <c r="O15" s="1"/>
    </row>
    <row r="16" spans="1:15" s="1" customFormat="1">
      <c r="A16" t="str">
        <f t="shared" ca="1" si="0"/>
        <v>O</v>
      </c>
      <c r="B16" s="1" t="s">
        <v>155</v>
      </c>
      <c r="C16" s="1">
        <f t="shared" si="1"/>
        <v>144</v>
      </c>
      <c r="D16" s="11" t="s">
        <v>142</v>
      </c>
      <c r="E16" s="1" t="s">
        <v>312</v>
      </c>
      <c r="F16" s="1" t="s">
        <v>146</v>
      </c>
      <c r="G16" s="9"/>
      <c r="H16" s="9" t="s">
        <v>154</v>
      </c>
      <c r="I16" s="1" t="s">
        <v>144</v>
      </c>
      <c r="K16" t="s">
        <v>533</v>
      </c>
      <c r="L16" s="1" t="s">
        <v>1406</v>
      </c>
    </row>
    <row r="17" spans="1:15" s="1" customFormat="1">
      <c r="A17" t="str">
        <f t="shared" ca="1" si="0"/>
        <v>P</v>
      </c>
      <c r="B17" s="1" t="s">
        <v>431</v>
      </c>
      <c r="C17" s="1">
        <f t="shared" si="1"/>
        <v>156</v>
      </c>
      <c r="D17" s="11" t="s">
        <v>131</v>
      </c>
      <c r="E17" s="1" t="s">
        <v>116</v>
      </c>
      <c r="F17" s="1" t="s">
        <v>1407</v>
      </c>
      <c r="G17" s="9"/>
      <c r="H17" s="9" t="s">
        <v>154</v>
      </c>
      <c r="I17" s="1" t="s">
        <v>1408</v>
      </c>
      <c r="K17" t="s">
        <v>1409</v>
      </c>
      <c r="L17" s="1" t="s">
        <v>1410</v>
      </c>
      <c r="M17"/>
    </row>
    <row r="18" spans="1:15">
      <c r="A18" t="str">
        <f t="shared" ca="1" si="0"/>
        <v>Q</v>
      </c>
      <c r="B18" s="1" t="s">
        <v>486</v>
      </c>
      <c r="C18" s="1">
        <f t="shared" si="1"/>
        <v>166</v>
      </c>
      <c r="D18" s="11" t="s">
        <v>142</v>
      </c>
      <c r="E18" s="1" t="s">
        <v>312</v>
      </c>
      <c r="F18" s="1" t="s">
        <v>1411</v>
      </c>
      <c r="G18" s="9" t="s">
        <v>154</v>
      </c>
      <c r="H18" s="9" t="s">
        <v>154</v>
      </c>
      <c r="I18" s="1" t="s">
        <v>138</v>
      </c>
      <c r="K18" t="s">
        <v>1412</v>
      </c>
      <c r="L18" s="1" t="s">
        <v>1413</v>
      </c>
      <c r="O18" s="1"/>
    </row>
    <row r="19" spans="1:15">
      <c r="A19" t="str">
        <f t="shared" ca="1" si="0"/>
        <v>R</v>
      </c>
      <c r="B19" s="1" t="s">
        <v>182</v>
      </c>
      <c r="C19" s="1">
        <f t="shared" si="1"/>
        <v>178</v>
      </c>
      <c r="D19" s="11" t="s">
        <v>142</v>
      </c>
      <c r="E19" s="1" t="s">
        <v>312</v>
      </c>
      <c r="F19" s="1" t="s">
        <v>1414</v>
      </c>
      <c r="G19" s="9" t="s">
        <v>154</v>
      </c>
      <c r="H19" s="9" t="s">
        <v>154</v>
      </c>
      <c r="I19" s="1" t="s">
        <v>1415</v>
      </c>
      <c r="K19" t="s">
        <v>1416</v>
      </c>
      <c r="L19" s="1" t="s">
        <v>1417</v>
      </c>
      <c r="O19" s="1"/>
    </row>
    <row r="20" spans="1:15">
      <c r="A20" t="str">
        <f t="shared" ca="1" si="0"/>
        <v>S</v>
      </c>
      <c r="B20" s="1" t="s">
        <v>1418</v>
      </c>
      <c r="C20" s="1">
        <f t="shared" si="1"/>
        <v>190</v>
      </c>
      <c r="D20" s="11" t="s">
        <v>131</v>
      </c>
      <c r="E20" s="1" t="s">
        <v>116</v>
      </c>
      <c r="F20" s="1" t="s">
        <v>1419</v>
      </c>
      <c r="G20" s="9" t="s">
        <v>154</v>
      </c>
      <c r="H20" s="9" t="s">
        <v>154</v>
      </c>
      <c r="I20" s="1" t="s">
        <v>1420</v>
      </c>
      <c r="K20" t="s">
        <v>1421</v>
      </c>
      <c r="L20" s="1" t="s">
        <v>1422</v>
      </c>
      <c r="O20" s="1"/>
    </row>
    <row r="21" spans="1:15" ht="43.2">
      <c r="A21" t="str">
        <f t="shared" ca="1" si="0"/>
        <v>T</v>
      </c>
      <c r="B21" s="1" t="s">
        <v>940</v>
      </c>
      <c r="C21" s="1">
        <f t="shared" si="1"/>
        <v>200</v>
      </c>
      <c r="D21" s="11" t="s">
        <v>132</v>
      </c>
      <c r="E21" s="1" t="s">
        <v>117</v>
      </c>
      <c r="F21" s="1" t="s">
        <v>1423</v>
      </c>
      <c r="G21" s="9" t="s">
        <v>154</v>
      </c>
      <c r="H21" s="9" t="s">
        <v>154</v>
      </c>
      <c r="I21" s="1" t="s">
        <v>1424</v>
      </c>
      <c r="K21" t="s">
        <v>1425</v>
      </c>
      <c r="L21" s="1" t="s">
        <v>1426</v>
      </c>
      <c r="O21" s="1"/>
    </row>
    <row r="22" spans="1:15" ht="43.2">
      <c r="A22" t="str">
        <f t="shared" ca="1" si="0"/>
        <v>U</v>
      </c>
      <c r="B22" s="1" t="s">
        <v>721</v>
      </c>
      <c r="C22" s="1">
        <f t="shared" si="1"/>
        <v>202</v>
      </c>
      <c r="D22" s="11" t="s">
        <v>132</v>
      </c>
      <c r="E22" s="1" t="s">
        <v>117</v>
      </c>
      <c r="F22" s="1" t="s">
        <v>147</v>
      </c>
      <c r="G22" s="9" t="s">
        <v>154</v>
      </c>
      <c r="H22" s="9" t="s">
        <v>154</v>
      </c>
      <c r="I22" s="1" t="s">
        <v>1427</v>
      </c>
      <c r="K22" t="s">
        <v>1428</v>
      </c>
      <c r="L22" s="1" t="s">
        <v>721</v>
      </c>
      <c r="O22" s="1"/>
    </row>
    <row r="23" spans="1:15">
      <c r="A23" t="str">
        <f t="shared" ca="1" si="0"/>
        <v>V</v>
      </c>
      <c r="B23" s="1" t="s">
        <v>1429</v>
      </c>
      <c r="C23" s="1">
        <f t="shared" si="1"/>
        <v>204</v>
      </c>
      <c r="D23" s="11" t="s">
        <v>130</v>
      </c>
      <c r="E23" s="1" t="s">
        <v>267</v>
      </c>
      <c r="F23" s="1" t="s">
        <v>141</v>
      </c>
      <c r="G23" s="9" t="s">
        <v>154</v>
      </c>
      <c r="H23" s="9" t="s">
        <v>154</v>
      </c>
      <c r="I23" s="1" t="s">
        <v>1430</v>
      </c>
      <c r="K23" t="s">
        <v>530</v>
      </c>
      <c r="L23" s="1" t="s">
        <v>1431</v>
      </c>
      <c r="O23" s="1"/>
    </row>
    <row r="24" spans="1:15">
      <c r="A24" t="str">
        <f t="shared" ca="1" si="0"/>
        <v>W</v>
      </c>
      <c r="B24" s="1" t="s">
        <v>1432</v>
      </c>
      <c r="C24" s="1">
        <f t="shared" si="1"/>
        <v>213</v>
      </c>
      <c r="D24" s="11" t="s">
        <v>134</v>
      </c>
      <c r="E24" s="1" t="s">
        <v>119</v>
      </c>
      <c r="F24" s="1" t="s">
        <v>1433</v>
      </c>
      <c r="G24" s="9" t="s">
        <v>154</v>
      </c>
      <c r="H24" s="9"/>
      <c r="I24" s="1" t="s">
        <v>1434</v>
      </c>
      <c r="K24" t="s">
        <v>1435</v>
      </c>
      <c r="L24" s="1" t="s">
        <v>1436</v>
      </c>
      <c r="O24" s="1"/>
    </row>
    <row r="25" spans="1:15">
      <c r="A25" t="str">
        <f t="shared" ca="1" si="0"/>
        <v>X</v>
      </c>
      <c r="B25" s="1" t="s">
        <v>1437</v>
      </c>
      <c r="C25" s="1">
        <f t="shared" si="1"/>
        <v>224</v>
      </c>
      <c r="D25" s="11" t="s">
        <v>1438</v>
      </c>
      <c r="E25" s="1" t="s">
        <v>1439</v>
      </c>
      <c r="F25" s="1">
        <v>665.5</v>
      </c>
      <c r="G25" s="9" t="s">
        <v>154</v>
      </c>
      <c r="H25" s="9" t="s">
        <v>154</v>
      </c>
      <c r="I25" s="1" t="s">
        <v>1440</v>
      </c>
      <c r="K25" t="s">
        <v>1441</v>
      </c>
      <c r="L25" s="1" t="s">
        <v>936</v>
      </c>
      <c r="O25" s="1"/>
    </row>
    <row r="26" spans="1:15">
      <c r="G26" s="9"/>
    </row>
    <row r="27" spans="1:15">
      <c r="G27" s="9"/>
    </row>
  </sheetData>
  <autoFilter ref="A1:L25" xr:uid="{00000000-0009-0000-0000-000003000000}"/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79"/>
  <sheetViews>
    <sheetView zoomScaleNormal="100" workbookViewId="0"/>
  </sheetViews>
  <sheetFormatPr defaultColWidth="9.109375" defaultRowHeight="14.4"/>
  <cols>
    <col min="1" max="1" width="9.33203125" bestFit="1" customWidth="1"/>
    <col min="2" max="2" width="20.88671875" bestFit="1" customWidth="1"/>
    <col min="3" max="3" width="9" bestFit="1" customWidth="1"/>
    <col min="4" max="4" width="11.44140625" bestFit="1" customWidth="1"/>
    <col min="5" max="5" width="12" bestFit="1" customWidth="1"/>
    <col min="6" max="6" width="22.6640625" bestFit="1" customWidth="1"/>
    <col min="7" max="7" width="8.88671875" bestFit="1" customWidth="1"/>
    <col min="8" max="8" width="8.44140625" bestFit="1" customWidth="1"/>
    <col min="9" max="9" width="82.44140625" customWidth="1"/>
    <col min="10" max="10" width="0" hidden="1" customWidth="1"/>
    <col min="11" max="11" width="7" hidden="1" customWidth="1"/>
    <col min="12" max="12" width="31.33203125" style="1" hidden="1" customWidth="1"/>
    <col min="13" max="13" width="20.88671875" style="1" customWidth="1"/>
  </cols>
  <sheetData>
    <row r="1" spans="1:14" ht="33.75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149</v>
      </c>
      <c r="H1" s="3" t="s">
        <v>148</v>
      </c>
      <c r="I1" s="3" t="s">
        <v>6</v>
      </c>
      <c r="K1" s="2" t="s">
        <v>1287</v>
      </c>
      <c r="L1" s="2" t="s">
        <v>1288</v>
      </c>
    </row>
    <row r="2" spans="1:14" ht="13.5" customHeight="1">
      <c r="A2" t="str">
        <f t="shared" ref="A2:A33" ca="1" si="0">INDIRECT("LetterRainbow!A"&amp;ROW())</f>
        <v>A</v>
      </c>
      <c r="B2" t="s">
        <v>181</v>
      </c>
      <c r="C2" s="1">
        <f t="shared" ref="C2:C65" si="1">IF(C1="Start",1,C1+SUBSTITUTE(RIGHT(D1,2),"=",""))</f>
        <v>1</v>
      </c>
      <c r="D2" s="11" t="s">
        <v>142</v>
      </c>
      <c r="E2" s="1" t="s">
        <v>478</v>
      </c>
      <c r="F2" s="1" t="s">
        <v>479</v>
      </c>
      <c r="G2" s="9" t="s">
        <v>154</v>
      </c>
      <c r="H2" s="9" t="s">
        <v>154</v>
      </c>
      <c r="I2" s="1" t="s">
        <v>477</v>
      </c>
      <c r="K2" s="1" t="s">
        <v>1289</v>
      </c>
      <c r="L2" s="1" t="s">
        <v>1289</v>
      </c>
      <c r="M2"/>
      <c r="N2" s="1"/>
    </row>
    <row r="3" spans="1:14" ht="14.25" customHeight="1">
      <c r="A3" t="str">
        <f t="shared" ca="1" si="0"/>
        <v>B</v>
      </c>
      <c r="B3" t="s">
        <v>469</v>
      </c>
      <c r="C3" s="1">
        <f t="shared" si="1"/>
        <v>13</v>
      </c>
      <c r="D3" s="11" t="s">
        <v>183</v>
      </c>
      <c r="E3" s="1" t="s">
        <v>205</v>
      </c>
      <c r="F3" s="1" t="s">
        <v>206</v>
      </c>
      <c r="G3" s="9" t="s">
        <v>154</v>
      </c>
      <c r="H3" s="9" t="s">
        <v>154</v>
      </c>
      <c r="I3" s="1" t="s">
        <v>195</v>
      </c>
      <c r="K3" s="1" t="s">
        <v>537</v>
      </c>
      <c r="L3" s="1" t="s">
        <v>537</v>
      </c>
      <c r="M3"/>
      <c r="N3" s="1"/>
    </row>
    <row r="4" spans="1:14">
      <c r="A4" t="str">
        <f t="shared" ca="1" si="0"/>
        <v>C</v>
      </c>
      <c r="B4" t="s">
        <v>153</v>
      </c>
      <c r="C4" s="1">
        <f t="shared" si="1"/>
        <v>16</v>
      </c>
      <c r="D4" s="11" t="s">
        <v>185</v>
      </c>
      <c r="E4" t="s">
        <v>115</v>
      </c>
      <c r="F4" t="s">
        <v>184</v>
      </c>
      <c r="G4" s="4" t="s">
        <v>154</v>
      </c>
      <c r="H4" s="4" t="s">
        <v>154</v>
      </c>
      <c r="I4" t="s">
        <v>306</v>
      </c>
      <c r="K4" s="1" t="s">
        <v>1290</v>
      </c>
      <c r="L4" s="1" t="s">
        <v>1290</v>
      </c>
      <c r="M4"/>
    </row>
    <row r="5" spans="1:14" ht="28.8">
      <c r="A5" t="str">
        <f t="shared" ca="1" si="0"/>
        <v>D</v>
      </c>
      <c r="B5" t="s">
        <v>820</v>
      </c>
      <c r="C5" s="1">
        <f t="shared" si="1"/>
        <v>22</v>
      </c>
      <c r="D5" s="11" t="s">
        <v>137</v>
      </c>
      <c r="E5" t="s">
        <v>114</v>
      </c>
      <c r="F5" t="s">
        <v>98</v>
      </c>
      <c r="G5" s="4" t="s">
        <v>154</v>
      </c>
      <c r="H5" s="4" t="s">
        <v>154</v>
      </c>
      <c r="I5" t="s">
        <v>9</v>
      </c>
      <c r="K5" s="1" t="s">
        <v>1291</v>
      </c>
      <c r="L5" s="1" t="s">
        <v>1291</v>
      </c>
      <c r="M5"/>
    </row>
    <row r="6" spans="1:14" ht="15.75" customHeight="1">
      <c r="A6" t="str">
        <f t="shared" ca="1" si="0"/>
        <v>E</v>
      </c>
      <c r="B6" t="s">
        <v>90</v>
      </c>
      <c r="C6" s="1">
        <f t="shared" si="1"/>
        <v>29</v>
      </c>
      <c r="D6" s="11" t="s">
        <v>130</v>
      </c>
      <c r="E6" t="s">
        <v>126</v>
      </c>
      <c r="F6" t="s">
        <v>112</v>
      </c>
      <c r="G6" s="4" t="s">
        <v>154</v>
      </c>
      <c r="H6" s="4" t="s">
        <v>154</v>
      </c>
      <c r="I6" t="s">
        <v>241</v>
      </c>
      <c r="K6" s="1" t="s">
        <v>1292</v>
      </c>
      <c r="L6" s="1" t="s">
        <v>1292</v>
      </c>
      <c r="M6"/>
    </row>
    <row r="7" spans="1:14" ht="57.6">
      <c r="A7" t="str">
        <f t="shared" ca="1" si="0"/>
        <v>F</v>
      </c>
      <c r="B7" t="s">
        <v>426</v>
      </c>
      <c r="C7" s="1">
        <f t="shared" si="1"/>
        <v>38</v>
      </c>
      <c r="D7" s="11" t="s">
        <v>132</v>
      </c>
      <c r="E7" s="1" t="s">
        <v>128</v>
      </c>
      <c r="F7" s="1" t="s">
        <v>186</v>
      </c>
      <c r="G7" s="9" t="s">
        <v>154</v>
      </c>
      <c r="H7" s="9" t="s">
        <v>154</v>
      </c>
      <c r="I7" s="1" t="s">
        <v>427</v>
      </c>
      <c r="K7" s="1" t="s">
        <v>1293</v>
      </c>
      <c r="L7" s="1" t="s">
        <v>1293</v>
      </c>
      <c r="M7"/>
      <c r="N7" s="1"/>
    </row>
    <row r="8" spans="1:14" ht="28.8">
      <c r="A8" t="str">
        <f t="shared" ca="1" si="0"/>
        <v>G</v>
      </c>
      <c r="B8" t="s">
        <v>159</v>
      </c>
      <c r="C8" s="1">
        <f t="shared" si="1"/>
        <v>40</v>
      </c>
      <c r="D8" s="11" t="s">
        <v>162</v>
      </c>
      <c r="E8" t="s">
        <v>160</v>
      </c>
      <c r="F8" t="s">
        <v>414</v>
      </c>
      <c r="G8" s="4" t="s">
        <v>154</v>
      </c>
      <c r="H8" s="4" t="s">
        <v>154</v>
      </c>
      <c r="I8" s="1" t="s">
        <v>999</v>
      </c>
      <c r="K8" t="s">
        <v>580</v>
      </c>
      <c r="L8" s="1" t="s">
        <v>1297</v>
      </c>
      <c r="M8"/>
    </row>
    <row r="9" spans="1:14">
      <c r="A9" t="str">
        <f t="shared" ca="1" si="0"/>
        <v>H</v>
      </c>
      <c r="B9" t="s">
        <v>150</v>
      </c>
      <c r="C9" s="1">
        <f t="shared" si="1"/>
        <v>61</v>
      </c>
      <c r="D9" s="11" t="s">
        <v>162</v>
      </c>
      <c r="E9" t="s">
        <v>160</v>
      </c>
      <c r="F9" t="s">
        <v>416</v>
      </c>
      <c r="G9" s="4" t="s">
        <v>154</v>
      </c>
      <c r="H9" s="4" t="s">
        <v>154</v>
      </c>
      <c r="I9" t="s">
        <v>417</v>
      </c>
      <c r="K9" t="s">
        <v>550</v>
      </c>
      <c r="L9" s="1" t="s">
        <v>1294</v>
      </c>
      <c r="M9"/>
    </row>
    <row r="10" spans="1:14" ht="15" customHeight="1">
      <c r="A10" t="str">
        <f t="shared" ca="1" si="0"/>
        <v>I</v>
      </c>
      <c r="B10" t="s">
        <v>152</v>
      </c>
      <c r="C10" s="1">
        <f t="shared" si="1"/>
        <v>82</v>
      </c>
      <c r="D10" s="11" t="s">
        <v>162</v>
      </c>
      <c r="E10" t="s">
        <v>160</v>
      </c>
      <c r="F10" t="s">
        <v>161</v>
      </c>
      <c r="G10" s="4" t="s">
        <v>154</v>
      </c>
      <c r="H10" s="4" t="s">
        <v>154</v>
      </c>
      <c r="I10" s="1" t="s">
        <v>1080</v>
      </c>
      <c r="K10" t="s">
        <v>594</v>
      </c>
      <c r="L10" s="1" t="s">
        <v>1295</v>
      </c>
      <c r="M10"/>
    </row>
    <row r="11" spans="1:14">
      <c r="A11" t="str">
        <f t="shared" ca="1" si="0"/>
        <v>J</v>
      </c>
      <c r="B11" t="s">
        <v>156</v>
      </c>
      <c r="C11" s="1">
        <f t="shared" si="1"/>
        <v>103</v>
      </c>
      <c r="D11" s="11" t="s">
        <v>137</v>
      </c>
      <c r="E11" t="s">
        <v>1002</v>
      </c>
      <c r="F11" t="s">
        <v>1001</v>
      </c>
      <c r="G11" s="4" t="s">
        <v>154</v>
      </c>
      <c r="H11" s="4"/>
      <c r="I11" t="s">
        <v>1477</v>
      </c>
      <c r="K11" t="s">
        <v>603</v>
      </c>
      <c r="L11" s="1" t="s">
        <v>1298</v>
      </c>
      <c r="M11"/>
    </row>
    <row r="12" spans="1:14">
      <c r="A12" t="str">
        <f t="shared" ca="1" si="0"/>
        <v>K</v>
      </c>
      <c r="B12" t="s">
        <v>487</v>
      </c>
      <c r="C12" s="1">
        <f t="shared" si="1"/>
        <v>110</v>
      </c>
      <c r="D12" s="11" t="s">
        <v>142</v>
      </c>
      <c r="E12" t="s">
        <v>270</v>
      </c>
      <c r="F12" t="s">
        <v>99</v>
      </c>
      <c r="G12" s="4" t="s">
        <v>154</v>
      </c>
      <c r="H12" s="4" t="s">
        <v>154</v>
      </c>
      <c r="I12" s="5" t="s">
        <v>1488</v>
      </c>
      <c r="K12" t="s">
        <v>591</v>
      </c>
      <c r="L12" s="1" t="s">
        <v>1299</v>
      </c>
      <c r="M12"/>
    </row>
    <row r="13" spans="1:14">
      <c r="A13" t="str">
        <f t="shared" ca="1" si="0"/>
        <v>L</v>
      </c>
      <c r="B13" t="s">
        <v>189</v>
      </c>
      <c r="C13" s="1">
        <f t="shared" si="1"/>
        <v>122</v>
      </c>
      <c r="D13" s="11" t="s">
        <v>142</v>
      </c>
      <c r="E13" t="s">
        <v>270</v>
      </c>
      <c r="F13" t="s">
        <v>100</v>
      </c>
      <c r="G13" s="4" t="s">
        <v>154</v>
      </c>
      <c r="H13" s="4" t="s">
        <v>154</v>
      </c>
      <c r="I13" s="5" t="s">
        <v>1489</v>
      </c>
      <c r="K13" t="s">
        <v>590</v>
      </c>
      <c r="L13" s="1" t="s">
        <v>1300</v>
      </c>
      <c r="M13"/>
    </row>
    <row r="14" spans="1:14">
      <c r="A14" t="str">
        <f t="shared" ca="1" si="0"/>
        <v>M</v>
      </c>
      <c r="B14" t="s">
        <v>157</v>
      </c>
      <c r="C14" s="1">
        <f t="shared" si="1"/>
        <v>134</v>
      </c>
      <c r="D14" s="11" t="s">
        <v>134</v>
      </c>
      <c r="E14" s="1" t="s">
        <v>828</v>
      </c>
      <c r="F14" t="s">
        <v>101</v>
      </c>
      <c r="G14" s="4" t="s">
        <v>154</v>
      </c>
      <c r="H14" s="4" t="s">
        <v>154</v>
      </c>
      <c r="I14" t="s">
        <v>10</v>
      </c>
      <c r="K14" t="s">
        <v>586</v>
      </c>
      <c r="L14" s="1" t="s">
        <v>1301</v>
      </c>
      <c r="M14"/>
      <c r="N14" s="1"/>
    </row>
    <row r="15" spans="1:14">
      <c r="A15" t="str">
        <f t="shared" ca="1" si="0"/>
        <v>N</v>
      </c>
      <c r="B15" t="s">
        <v>158</v>
      </c>
      <c r="C15" s="1">
        <f t="shared" si="1"/>
        <v>145</v>
      </c>
      <c r="D15" s="11" t="s">
        <v>132</v>
      </c>
      <c r="E15" t="s">
        <v>117</v>
      </c>
      <c r="F15" t="s">
        <v>109</v>
      </c>
      <c r="G15" s="4" t="s">
        <v>154</v>
      </c>
      <c r="H15" s="4" t="s">
        <v>154</v>
      </c>
      <c r="I15" t="s">
        <v>11</v>
      </c>
      <c r="K15" t="s">
        <v>570</v>
      </c>
      <c r="L15" s="1" t="s">
        <v>1302</v>
      </c>
      <c r="M15"/>
    </row>
    <row r="16" spans="1:14">
      <c r="A16" t="str">
        <f t="shared" ca="1" si="0"/>
        <v>O</v>
      </c>
      <c r="B16" t="s">
        <v>452</v>
      </c>
      <c r="C16" s="1">
        <f t="shared" si="1"/>
        <v>147</v>
      </c>
      <c r="D16" s="11" t="s">
        <v>130</v>
      </c>
      <c r="E16" t="s">
        <v>267</v>
      </c>
      <c r="F16" t="s">
        <v>102</v>
      </c>
      <c r="G16" s="4" t="s">
        <v>154</v>
      </c>
      <c r="H16" s="4" t="s">
        <v>154</v>
      </c>
      <c r="I16" t="s">
        <v>453</v>
      </c>
      <c r="K16" t="s">
        <v>581</v>
      </c>
      <c r="L16" s="1" t="s">
        <v>1303</v>
      </c>
      <c r="M16"/>
    </row>
    <row r="17" spans="1:13" ht="28.8">
      <c r="A17" t="str">
        <f t="shared" ca="1" si="0"/>
        <v>P</v>
      </c>
      <c r="B17" t="s">
        <v>88</v>
      </c>
      <c r="C17" s="1">
        <f t="shared" si="1"/>
        <v>156</v>
      </c>
      <c r="D17" s="11" t="s">
        <v>130</v>
      </c>
      <c r="E17" t="s">
        <v>267</v>
      </c>
      <c r="F17" t="s">
        <v>102</v>
      </c>
      <c r="G17" s="4" t="s">
        <v>154</v>
      </c>
      <c r="H17" s="4" t="s">
        <v>154</v>
      </c>
      <c r="I17" s="1" t="s">
        <v>196</v>
      </c>
      <c r="K17" t="s">
        <v>709</v>
      </c>
      <c r="L17" s="1" t="s">
        <v>1304</v>
      </c>
      <c r="M17"/>
    </row>
    <row r="18" spans="1:13">
      <c r="A18" t="str">
        <f t="shared" ca="1" si="0"/>
        <v>Q</v>
      </c>
      <c r="B18" t="s">
        <v>480</v>
      </c>
      <c r="C18" s="1">
        <f t="shared" si="1"/>
        <v>165</v>
      </c>
      <c r="D18" s="11" t="s">
        <v>142</v>
      </c>
      <c r="E18" t="s">
        <v>888</v>
      </c>
      <c r="F18" t="s">
        <v>103</v>
      </c>
      <c r="G18" s="4" t="s">
        <v>154</v>
      </c>
      <c r="H18" s="4" t="s">
        <v>154</v>
      </c>
      <c r="I18" t="s">
        <v>455</v>
      </c>
      <c r="K18" t="s">
        <v>589</v>
      </c>
      <c r="L18" s="13" t="s">
        <v>1305</v>
      </c>
      <c r="M18"/>
    </row>
    <row r="19" spans="1:13">
      <c r="A19" t="str">
        <f t="shared" ca="1" si="0"/>
        <v>R</v>
      </c>
      <c r="B19" t="s">
        <v>432</v>
      </c>
      <c r="C19" s="1">
        <f t="shared" si="1"/>
        <v>177</v>
      </c>
      <c r="D19" s="11" t="s">
        <v>130</v>
      </c>
      <c r="E19" t="s">
        <v>120</v>
      </c>
      <c r="F19" t="s">
        <v>104</v>
      </c>
      <c r="G19" s="4" t="s">
        <v>154</v>
      </c>
      <c r="H19" s="4" t="s">
        <v>154</v>
      </c>
      <c r="I19" t="s">
        <v>12</v>
      </c>
      <c r="K19" t="s">
        <v>549</v>
      </c>
      <c r="L19" s="1" t="s">
        <v>1306</v>
      </c>
      <c r="M19"/>
    </row>
    <row r="20" spans="1:13">
      <c r="A20" t="str">
        <f t="shared" ca="1" si="0"/>
        <v>S</v>
      </c>
      <c r="B20" t="s">
        <v>488</v>
      </c>
      <c r="C20" s="1">
        <f t="shared" si="1"/>
        <v>186</v>
      </c>
      <c r="D20" s="11" t="s">
        <v>142</v>
      </c>
      <c r="E20" t="s">
        <v>270</v>
      </c>
      <c r="F20" t="s">
        <v>313</v>
      </c>
      <c r="G20" s="4" t="s">
        <v>154</v>
      </c>
      <c r="H20" s="4" t="s">
        <v>154</v>
      </c>
      <c r="I20" t="s">
        <v>465</v>
      </c>
      <c r="K20" t="s">
        <v>591</v>
      </c>
      <c r="L20" s="1" t="s">
        <v>1307</v>
      </c>
      <c r="M20"/>
    </row>
    <row r="21" spans="1:13">
      <c r="A21" t="str">
        <f t="shared" ca="1" si="0"/>
        <v>T</v>
      </c>
      <c r="B21" t="s">
        <v>489</v>
      </c>
      <c r="C21" s="1">
        <f t="shared" si="1"/>
        <v>198</v>
      </c>
      <c r="D21" s="11" t="s">
        <v>135</v>
      </c>
      <c r="E21" t="s">
        <v>121</v>
      </c>
      <c r="F21" t="s">
        <v>105</v>
      </c>
      <c r="G21" s="4" t="s">
        <v>154</v>
      </c>
      <c r="H21" s="4" t="s">
        <v>154</v>
      </c>
      <c r="I21" t="s">
        <v>197</v>
      </c>
      <c r="K21" t="s">
        <v>593</v>
      </c>
      <c r="L21" s="1" t="s">
        <v>1308</v>
      </c>
      <c r="M21"/>
    </row>
    <row r="22" spans="1:13" ht="28.8">
      <c r="A22" t="str">
        <f t="shared" ca="1" si="0"/>
        <v>U</v>
      </c>
      <c r="B22" t="s">
        <v>433</v>
      </c>
      <c r="C22" s="1">
        <f t="shared" si="1"/>
        <v>202</v>
      </c>
      <c r="D22" s="11" t="s">
        <v>185</v>
      </c>
      <c r="E22" t="s">
        <v>122</v>
      </c>
      <c r="F22" t="s">
        <v>917</v>
      </c>
      <c r="G22" s="4" t="s">
        <v>154</v>
      </c>
      <c r="H22" s="4" t="s">
        <v>154</v>
      </c>
      <c r="I22" t="s">
        <v>198</v>
      </c>
      <c r="K22" t="s">
        <v>559</v>
      </c>
      <c r="L22" s="1" t="s">
        <v>1309</v>
      </c>
      <c r="M22"/>
    </row>
    <row r="23" spans="1:13" ht="28.8">
      <c r="A23" t="str">
        <f t="shared" ca="1" si="0"/>
        <v>V</v>
      </c>
      <c r="B23" t="s">
        <v>490</v>
      </c>
      <c r="C23" s="1">
        <f t="shared" si="1"/>
        <v>208</v>
      </c>
      <c r="D23" s="11" t="s">
        <v>136</v>
      </c>
      <c r="E23" t="s">
        <v>123</v>
      </c>
      <c r="F23" t="s">
        <v>328</v>
      </c>
      <c r="G23" s="4" t="s">
        <v>154</v>
      </c>
      <c r="H23" s="4" t="s">
        <v>154</v>
      </c>
      <c r="I23" t="s">
        <v>454</v>
      </c>
      <c r="K23" t="s">
        <v>592</v>
      </c>
      <c r="L23" s="1" t="s">
        <v>1310</v>
      </c>
      <c r="M23"/>
    </row>
    <row r="24" spans="1:13">
      <c r="A24" t="str">
        <f t="shared" ca="1" si="0"/>
        <v>W</v>
      </c>
      <c r="B24" t="s">
        <v>509</v>
      </c>
      <c r="C24" s="1">
        <f t="shared" si="1"/>
        <v>222</v>
      </c>
      <c r="D24" s="11" t="s">
        <v>130</v>
      </c>
      <c r="E24" t="s">
        <v>120</v>
      </c>
      <c r="F24" t="s">
        <v>329</v>
      </c>
      <c r="G24" s="4" t="s">
        <v>154</v>
      </c>
      <c r="H24" s="4" t="s">
        <v>154</v>
      </c>
      <c r="I24" t="s">
        <v>13</v>
      </c>
      <c r="K24" t="s">
        <v>588</v>
      </c>
      <c r="L24" s="1" t="s">
        <v>1311</v>
      </c>
      <c r="M24"/>
    </row>
    <row r="25" spans="1:13">
      <c r="A25" t="str">
        <f t="shared" ca="1" si="0"/>
        <v>X</v>
      </c>
      <c r="B25" t="s">
        <v>190</v>
      </c>
      <c r="C25" s="1">
        <f t="shared" si="1"/>
        <v>231</v>
      </c>
      <c r="D25" s="11" t="s">
        <v>130</v>
      </c>
      <c r="E25" t="s">
        <v>120</v>
      </c>
      <c r="F25" t="s">
        <v>106</v>
      </c>
      <c r="G25" s="4" t="s">
        <v>154</v>
      </c>
      <c r="H25" s="4" t="s">
        <v>154</v>
      </c>
      <c r="I25" t="s">
        <v>466</v>
      </c>
      <c r="K25" t="s">
        <v>567</v>
      </c>
      <c r="L25" s="1" t="s">
        <v>1312</v>
      </c>
      <c r="M25"/>
    </row>
    <row r="26" spans="1:13">
      <c r="A26" t="str">
        <f t="shared" ca="1" si="0"/>
        <v>Y</v>
      </c>
      <c r="B26" t="s">
        <v>510</v>
      </c>
      <c r="C26" s="1">
        <f t="shared" si="1"/>
        <v>240</v>
      </c>
      <c r="D26" s="11" t="s">
        <v>130</v>
      </c>
      <c r="E26" t="s">
        <v>120</v>
      </c>
      <c r="F26" t="s">
        <v>107</v>
      </c>
      <c r="G26" s="4" t="s">
        <v>154</v>
      </c>
      <c r="H26" s="4" t="s">
        <v>154</v>
      </c>
      <c r="I26" t="s">
        <v>14</v>
      </c>
      <c r="K26" t="s">
        <v>587</v>
      </c>
      <c r="L26" s="1" t="s">
        <v>1313</v>
      </c>
      <c r="M26"/>
    </row>
    <row r="27" spans="1:13">
      <c r="A27" t="str">
        <f t="shared" ca="1" si="0"/>
        <v>Z</v>
      </c>
      <c r="B27" t="s">
        <v>491</v>
      </c>
      <c r="C27" s="1">
        <f t="shared" si="1"/>
        <v>249</v>
      </c>
      <c r="D27" s="11" t="s">
        <v>134</v>
      </c>
      <c r="E27" t="s">
        <v>119</v>
      </c>
      <c r="F27" t="s">
        <v>108</v>
      </c>
      <c r="G27" s="4" t="s">
        <v>154</v>
      </c>
      <c r="H27" s="4" t="s">
        <v>154</v>
      </c>
      <c r="I27" t="s">
        <v>15</v>
      </c>
      <c r="K27" t="s">
        <v>571</v>
      </c>
      <c r="L27" s="1" t="s">
        <v>1314</v>
      </c>
      <c r="M27"/>
    </row>
    <row r="28" spans="1:13" ht="28.8">
      <c r="A28" t="str">
        <f t="shared" ca="1" si="0"/>
        <v>AA</v>
      </c>
      <c r="B28" t="s">
        <v>492</v>
      </c>
      <c r="C28" s="1">
        <f t="shared" si="1"/>
        <v>260</v>
      </c>
      <c r="D28" s="11" t="s">
        <v>142</v>
      </c>
      <c r="E28" t="s">
        <v>270</v>
      </c>
      <c r="F28" t="s">
        <v>325</v>
      </c>
      <c r="G28" s="4" t="s">
        <v>154</v>
      </c>
      <c r="H28" s="4" t="s">
        <v>154</v>
      </c>
      <c r="I28" t="s">
        <v>16</v>
      </c>
      <c r="K28" t="s">
        <v>572</v>
      </c>
      <c r="L28" s="1" t="s">
        <v>1315</v>
      </c>
      <c r="M28"/>
    </row>
    <row r="29" spans="1:13" ht="43.2">
      <c r="A29" t="str">
        <f t="shared" ca="1" si="0"/>
        <v>AB</v>
      </c>
      <c r="B29" t="s">
        <v>543</v>
      </c>
      <c r="C29" s="1">
        <f t="shared" si="1"/>
        <v>272</v>
      </c>
      <c r="D29" s="11" t="s">
        <v>142</v>
      </c>
      <c r="E29" t="s">
        <v>270</v>
      </c>
      <c r="F29" t="s">
        <v>326</v>
      </c>
      <c r="G29" s="4" t="s">
        <v>154</v>
      </c>
      <c r="H29" s="4" t="s">
        <v>154</v>
      </c>
      <c r="I29" s="1" t="s">
        <v>538</v>
      </c>
      <c r="K29" t="s">
        <v>1316</v>
      </c>
      <c r="L29" s="1" t="s">
        <v>1317</v>
      </c>
      <c r="M29"/>
    </row>
    <row r="30" spans="1:13" ht="43.2">
      <c r="A30" t="str">
        <f t="shared" ca="1" si="0"/>
        <v>AC</v>
      </c>
      <c r="B30" t="s">
        <v>385</v>
      </c>
      <c r="C30" s="1">
        <f t="shared" si="1"/>
        <v>284</v>
      </c>
      <c r="D30" s="11" t="s">
        <v>133</v>
      </c>
      <c r="E30" t="s">
        <v>118</v>
      </c>
      <c r="F30" t="s">
        <v>386</v>
      </c>
      <c r="G30" s="4" t="s">
        <v>154</v>
      </c>
      <c r="H30" s="4" t="s">
        <v>154</v>
      </c>
      <c r="I30" s="1" t="s">
        <v>457</v>
      </c>
      <c r="K30" t="s">
        <v>563</v>
      </c>
      <c r="L30" s="1" t="s">
        <v>1318</v>
      </c>
      <c r="M30"/>
    </row>
    <row r="31" spans="1:13" ht="43.2">
      <c r="A31" t="str">
        <f t="shared" ca="1" si="0"/>
        <v>AD</v>
      </c>
      <c r="B31" t="s">
        <v>434</v>
      </c>
      <c r="C31" s="1">
        <f t="shared" si="1"/>
        <v>292</v>
      </c>
      <c r="D31" s="11" t="s">
        <v>142</v>
      </c>
      <c r="E31" t="s">
        <v>888</v>
      </c>
      <c r="F31" t="s">
        <v>327</v>
      </c>
      <c r="G31" s="4" t="s">
        <v>154</v>
      </c>
      <c r="H31" s="4" t="s">
        <v>154</v>
      </c>
      <c r="I31" s="1" t="s">
        <v>1534</v>
      </c>
      <c r="K31" t="s">
        <v>566</v>
      </c>
      <c r="L31" s="1" t="s">
        <v>1319</v>
      </c>
      <c r="M31"/>
    </row>
    <row r="32" spans="1:13">
      <c r="A32" t="str">
        <f t="shared" ca="1" si="0"/>
        <v>AE</v>
      </c>
      <c r="B32" t="s">
        <v>435</v>
      </c>
      <c r="C32" s="1">
        <f t="shared" si="1"/>
        <v>304</v>
      </c>
      <c r="D32" s="11" t="s">
        <v>142</v>
      </c>
      <c r="E32" t="s">
        <v>312</v>
      </c>
      <c r="F32" t="s">
        <v>418</v>
      </c>
      <c r="G32" s="4" t="s">
        <v>154</v>
      </c>
      <c r="H32" s="4" t="s">
        <v>154</v>
      </c>
      <c r="I32" t="s">
        <v>419</v>
      </c>
      <c r="K32" t="s">
        <v>553</v>
      </c>
      <c r="L32" s="8" t="s">
        <v>1320</v>
      </c>
      <c r="M32"/>
    </row>
    <row r="33" spans="1:13">
      <c r="A33" t="str">
        <f t="shared" ca="1" si="0"/>
        <v>AF</v>
      </c>
      <c r="B33" t="s">
        <v>493</v>
      </c>
      <c r="C33" s="1">
        <f t="shared" si="1"/>
        <v>316</v>
      </c>
      <c r="D33" s="11" t="s">
        <v>142</v>
      </c>
      <c r="E33" t="s">
        <v>270</v>
      </c>
      <c r="F33" t="s">
        <v>326</v>
      </c>
      <c r="G33" s="4" t="s">
        <v>154</v>
      </c>
      <c r="H33" s="4" t="s">
        <v>154</v>
      </c>
      <c r="I33" t="s">
        <v>199</v>
      </c>
      <c r="K33" t="s">
        <v>565</v>
      </c>
      <c r="L33" s="8" t="s">
        <v>1321</v>
      </c>
      <c r="M33"/>
    </row>
    <row r="34" spans="1:13" ht="43.2">
      <c r="A34" t="str">
        <f t="shared" ref="A34:A65" ca="1" si="2">INDIRECT("LetterRainbow!A"&amp;ROW())</f>
        <v>AG</v>
      </c>
      <c r="B34" t="s">
        <v>494</v>
      </c>
      <c r="C34" s="1">
        <f t="shared" si="1"/>
        <v>328</v>
      </c>
      <c r="D34" s="11" t="s">
        <v>136</v>
      </c>
      <c r="E34" t="s">
        <v>124</v>
      </c>
      <c r="F34" s="8" t="s">
        <v>327</v>
      </c>
      <c r="G34" s="4" t="s">
        <v>154</v>
      </c>
      <c r="H34" s="4" t="s">
        <v>154</v>
      </c>
      <c r="I34" s="1" t="s">
        <v>991</v>
      </c>
      <c r="K34" t="s">
        <v>564</v>
      </c>
      <c r="L34" s="8" t="s">
        <v>1322</v>
      </c>
      <c r="M34"/>
    </row>
    <row r="35" spans="1:13" ht="43.2">
      <c r="A35" t="str">
        <f t="shared" ca="1" si="2"/>
        <v>AH</v>
      </c>
      <c r="B35" t="s">
        <v>544</v>
      </c>
      <c r="C35" s="1">
        <f t="shared" si="1"/>
        <v>342</v>
      </c>
      <c r="D35" s="11" t="s">
        <v>142</v>
      </c>
      <c r="E35" t="s">
        <v>270</v>
      </c>
      <c r="F35" s="8" t="s">
        <v>331</v>
      </c>
      <c r="G35" s="4" t="s">
        <v>154</v>
      </c>
      <c r="H35" s="4" t="s">
        <v>154</v>
      </c>
      <c r="I35" s="1" t="s">
        <v>539</v>
      </c>
      <c r="K35" t="s">
        <v>1323</v>
      </c>
      <c r="L35" t="s">
        <v>1324</v>
      </c>
      <c r="M35"/>
    </row>
    <row r="36" spans="1:13" ht="43.2">
      <c r="A36" t="str">
        <f t="shared" ca="1" si="2"/>
        <v>AI</v>
      </c>
      <c r="B36" t="s">
        <v>387</v>
      </c>
      <c r="C36" s="1">
        <f t="shared" si="1"/>
        <v>354</v>
      </c>
      <c r="D36" s="11" t="s">
        <v>133</v>
      </c>
      <c r="E36" t="s">
        <v>118</v>
      </c>
      <c r="F36" t="s">
        <v>386</v>
      </c>
      <c r="G36" s="4" t="s">
        <v>154</v>
      </c>
      <c r="H36" s="4" t="s">
        <v>154</v>
      </c>
      <c r="I36" s="1" t="s">
        <v>458</v>
      </c>
      <c r="K36" t="s">
        <v>582</v>
      </c>
      <c r="L36" s="8" t="s">
        <v>1325</v>
      </c>
      <c r="M36"/>
    </row>
    <row r="37" spans="1:13" ht="43.2">
      <c r="A37" t="str">
        <f t="shared" ca="1" si="2"/>
        <v>AJ</v>
      </c>
      <c r="B37" t="s">
        <v>436</v>
      </c>
      <c r="C37" s="1">
        <f t="shared" si="1"/>
        <v>362</v>
      </c>
      <c r="D37" s="11" t="s">
        <v>142</v>
      </c>
      <c r="E37" t="s">
        <v>888</v>
      </c>
      <c r="F37" s="8" t="s">
        <v>332</v>
      </c>
      <c r="G37" s="4" t="s">
        <v>154</v>
      </c>
      <c r="H37" s="4" t="s">
        <v>154</v>
      </c>
      <c r="I37" s="1" t="s">
        <v>1535</v>
      </c>
      <c r="K37" t="s">
        <v>585</v>
      </c>
      <c r="L37" s="8" t="s">
        <v>1326</v>
      </c>
      <c r="M37"/>
    </row>
    <row r="38" spans="1:13">
      <c r="A38" t="str">
        <f t="shared" ca="1" si="2"/>
        <v>AK</v>
      </c>
      <c r="B38" t="s">
        <v>437</v>
      </c>
      <c r="C38" s="1">
        <f t="shared" si="1"/>
        <v>374</v>
      </c>
      <c r="D38" s="11" t="s">
        <v>142</v>
      </c>
      <c r="E38" t="s">
        <v>312</v>
      </c>
      <c r="F38" t="s">
        <v>418</v>
      </c>
      <c r="G38" s="4" t="s">
        <v>154</v>
      </c>
      <c r="H38" s="4" t="s">
        <v>154</v>
      </c>
      <c r="I38" t="s">
        <v>420</v>
      </c>
      <c r="K38" t="s">
        <v>553</v>
      </c>
      <c r="L38" s="8" t="s">
        <v>1320</v>
      </c>
      <c r="M38"/>
    </row>
    <row r="39" spans="1:13">
      <c r="A39" t="str">
        <f t="shared" ca="1" si="2"/>
        <v>AL</v>
      </c>
      <c r="B39" t="s">
        <v>495</v>
      </c>
      <c r="C39" s="1">
        <f t="shared" si="1"/>
        <v>386</v>
      </c>
      <c r="D39" s="11" t="s">
        <v>142</v>
      </c>
      <c r="E39" t="s">
        <v>270</v>
      </c>
      <c r="F39" s="8" t="s">
        <v>326</v>
      </c>
      <c r="G39" s="4" t="s">
        <v>154</v>
      </c>
      <c r="H39" s="4" t="s">
        <v>154</v>
      </c>
      <c r="I39" t="s">
        <v>200</v>
      </c>
      <c r="K39" t="s">
        <v>584</v>
      </c>
      <c r="L39" s="8" t="s">
        <v>1327</v>
      </c>
      <c r="M39"/>
    </row>
    <row r="40" spans="1:13" ht="43.2">
      <c r="A40" t="str">
        <f t="shared" ca="1" si="2"/>
        <v>AM</v>
      </c>
      <c r="B40" t="s">
        <v>496</v>
      </c>
      <c r="C40" s="1">
        <f t="shared" si="1"/>
        <v>398</v>
      </c>
      <c r="D40" s="11" t="s">
        <v>136</v>
      </c>
      <c r="E40" t="s">
        <v>124</v>
      </c>
      <c r="F40" s="8" t="s">
        <v>327</v>
      </c>
      <c r="G40" s="4" t="s">
        <v>154</v>
      </c>
      <c r="H40" s="4" t="s">
        <v>154</v>
      </c>
      <c r="I40" s="1" t="s">
        <v>992</v>
      </c>
      <c r="K40" t="s">
        <v>583</v>
      </c>
      <c r="L40" s="8" t="s">
        <v>1328</v>
      </c>
      <c r="M40"/>
    </row>
    <row r="41" spans="1:13" ht="43.2">
      <c r="A41" t="str">
        <f t="shared" ca="1" si="2"/>
        <v>AN</v>
      </c>
      <c r="B41" t="s">
        <v>545</v>
      </c>
      <c r="C41" s="1">
        <f t="shared" si="1"/>
        <v>412</v>
      </c>
      <c r="D41" s="11" t="s">
        <v>142</v>
      </c>
      <c r="E41" t="s">
        <v>270</v>
      </c>
      <c r="F41" s="8" t="s">
        <v>333</v>
      </c>
      <c r="G41" s="4" t="s">
        <v>154</v>
      </c>
      <c r="H41" s="4" t="s">
        <v>154</v>
      </c>
      <c r="I41" s="1" t="s">
        <v>540</v>
      </c>
      <c r="K41" t="s">
        <v>1329</v>
      </c>
      <c r="L41" t="s">
        <v>1330</v>
      </c>
      <c r="M41"/>
    </row>
    <row r="42" spans="1:13" ht="43.2">
      <c r="A42" t="str">
        <f t="shared" ca="1" si="2"/>
        <v>AO</v>
      </c>
      <c r="B42" t="s">
        <v>388</v>
      </c>
      <c r="C42" s="1">
        <f t="shared" si="1"/>
        <v>424</v>
      </c>
      <c r="D42" s="11" t="s">
        <v>133</v>
      </c>
      <c r="E42" t="s">
        <v>118</v>
      </c>
      <c r="F42" t="s">
        <v>386</v>
      </c>
      <c r="G42" s="4" t="s">
        <v>154</v>
      </c>
      <c r="H42" s="4" t="s">
        <v>154</v>
      </c>
      <c r="I42" s="1" t="s">
        <v>456</v>
      </c>
      <c r="K42" t="s">
        <v>551</v>
      </c>
      <c r="L42" s="8" t="s">
        <v>1331</v>
      </c>
      <c r="M42"/>
    </row>
    <row r="43" spans="1:13" ht="43.2">
      <c r="A43" t="str">
        <f t="shared" ca="1" si="2"/>
        <v>AP</v>
      </c>
      <c r="B43" t="s">
        <v>438</v>
      </c>
      <c r="C43" s="1">
        <f t="shared" si="1"/>
        <v>432</v>
      </c>
      <c r="D43" s="11" t="s">
        <v>142</v>
      </c>
      <c r="E43" t="s">
        <v>888</v>
      </c>
      <c r="F43" s="8" t="s">
        <v>334</v>
      </c>
      <c r="G43" s="4" t="s">
        <v>154</v>
      </c>
      <c r="H43" s="4" t="s">
        <v>154</v>
      </c>
      <c r="I43" s="1" t="s">
        <v>1536</v>
      </c>
      <c r="K43" t="s">
        <v>555</v>
      </c>
      <c r="L43" s="8" t="s">
        <v>1332</v>
      </c>
      <c r="M43"/>
    </row>
    <row r="44" spans="1:13">
      <c r="A44" t="str">
        <f t="shared" ca="1" si="2"/>
        <v>AQ</v>
      </c>
      <c r="B44" t="s">
        <v>439</v>
      </c>
      <c r="C44" s="1">
        <f t="shared" si="1"/>
        <v>444</v>
      </c>
      <c r="D44" s="11" t="s">
        <v>142</v>
      </c>
      <c r="E44" t="s">
        <v>312</v>
      </c>
      <c r="F44" t="s">
        <v>418</v>
      </c>
      <c r="G44" s="4" t="s">
        <v>154</v>
      </c>
      <c r="H44" s="4" t="s">
        <v>154</v>
      </c>
      <c r="I44" t="s">
        <v>421</v>
      </c>
      <c r="K44" t="s">
        <v>553</v>
      </c>
      <c r="L44" s="8" t="s">
        <v>1320</v>
      </c>
      <c r="M44"/>
    </row>
    <row r="45" spans="1:13">
      <c r="A45" t="str">
        <f t="shared" ca="1" si="2"/>
        <v>AR</v>
      </c>
      <c r="B45" t="s">
        <v>497</v>
      </c>
      <c r="C45" s="1">
        <f t="shared" si="1"/>
        <v>456</v>
      </c>
      <c r="D45" s="11" t="s">
        <v>142</v>
      </c>
      <c r="E45" t="s">
        <v>270</v>
      </c>
      <c r="F45" s="8" t="s">
        <v>326</v>
      </c>
      <c r="G45" s="4" t="s">
        <v>154</v>
      </c>
      <c r="H45" s="4" t="s">
        <v>154</v>
      </c>
      <c r="I45" t="s">
        <v>201</v>
      </c>
      <c r="K45" t="s">
        <v>554</v>
      </c>
      <c r="L45" s="8" t="s">
        <v>1333</v>
      </c>
      <c r="M45"/>
    </row>
    <row r="46" spans="1:13" ht="43.2">
      <c r="A46" t="str">
        <f t="shared" ca="1" si="2"/>
        <v>AS</v>
      </c>
      <c r="B46" t="s">
        <v>498</v>
      </c>
      <c r="C46" s="1">
        <f t="shared" si="1"/>
        <v>468</v>
      </c>
      <c r="D46" s="11" t="s">
        <v>136</v>
      </c>
      <c r="E46" t="s">
        <v>124</v>
      </c>
      <c r="F46" s="8" t="s">
        <v>327</v>
      </c>
      <c r="G46" s="4" t="s">
        <v>154</v>
      </c>
      <c r="H46" s="4" t="s">
        <v>154</v>
      </c>
      <c r="I46" s="1" t="s">
        <v>993</v>
      </c>
      <c r="K46" t="s">
        <v>552</v>
      </c>
      <c r="L46" t="s">
        <v>1334</v>
      </c>
      <c r="M46"/>
    </row>
    <row r="47" spans="1:13" ht="43.2">
      <c r="A47" t="str">
        <f t="shared" ca="1" si="2"/>
        <v>AT</v>
      </c>
      <c r="B47" t="s">
        <v>546</v>
      </c>
      <c r="C47" s="1">
        <f t="shared" si="1"/>
        <v>482</v>
      </c>
      <c r="D47" s="11" t="s">
        <v>142</v>
      </c>
      <c r="E47" t="s">
        <v>270</v>
      </c>
      <c r="F47" s="8" t="s">
        <v>335</v>
      </c>
      <c r="G47" s="4" t="s">
        <v>154</v>
      </c>
      <c r="H47" s="4" t="s">
        <v>154</v>
      </c>
      <c r="I47" s="1" t="s">
        <v>541</v>
      </c>
      <c r="K47" t="s">
        <v>1335</v>
      </c>
      <c r="L47" s="8" t="s">
        <v>1336</v>
      </c>
      <c r="M47"/>
    </row>
    <row r="48" spans="1:13" ht="43.2">
      <c r="A48" t="str">
        <f t="shared" ca="1" si="2"/>
        <v>AU</v>
      </c>
      <c r="B48" t="s">
        <v>389</v>
      </c>
      <c r="C48" s="1">
        <f t="shared" si="1"/>
        <v>494</v>
      </c>
      <c r="D48" s="11" t="s">
        <v>133</v>
      </c>
      <c r="E48" t="s">
        <v>118</v>
      </c>
      <c r="F48" t="s">
        <v>386</v>
      </c>
      <c r="G48" s="4" t="s">
        <v>154</v>
      </c>
      <c r="H48" s="4" t="s">
        <v>154</v>
      </c>
      <c r="I48" s="1" t="s">
        <v>459</v>
      </c>
      <c r="K48" t="s">
        <v>576</v>
      </c>
      <c r="L48" t="s">
        <v>1337</v>
      </c>
      <c r="M48"/>
    </row>
    <row r="49" spans="1:13" ht="43.2">
      <c r="A49" t="str">
        <f t="shared" ca="1" si="2"/>
        <v>AV</v>
      </c>
      <c r="B49" t="s">
        <v>440</v>
      </c>
      <c r="C49" s="1">
        <f t="shared" si="1"/>
        <v>502</v>
      </c>
      <c r="D49" s="11" t="s">
        <v>142</v>
      </c>
      <c r="E49" t="s">
        <v>888</v>
      </c>
      <c r="F49" s="8" t="s">
        <v>336</v>
      </c>
      <c r="G49" s="4" t="s">
        <v>154</v>
      </c>
      <c r="H49" s="4" t="s">
        <v>154</v>
      </c>
      <c r="I49" s="1" t="s">
        <v>1537</v>
      </c>
      <c r="K49" t="s">
        <v>579</v>
      </c>
      <c r="L49" s="8" t="s">
        <v>1338</v>
      </c>
      <c r="M49"/>
    </row>
    <row r="50" spans="1:13">
      <c r="A50" t="str">
        <f t="shared" ca="1" si="2"/>
        <v>AW</v>
      </c>
      <c r="B50" t="s">
        <v>441</v>
      </c>
      <c r="C50" s="1">
        <f t="shared" si="1"/>
        <v>514</v>
      </c>
      <c r="D50" s="11" t="s">
        <v>142</v>
      </c>
      <c r="E50" t="s">
        <v>312</v>
      </c>
      <c r="F50" t="s">
        <v>418</v>
      </c>
      <c r="G50" s="4" t="s">
        <v>154</v>
      </c>
      <c r="H50" s="4" t="s">
        <v>154</v>
      </c>
      <c r="I50" t="s">
        <v>422</v>
      </c>
      <c r="K50" t="s">
        <v>553</v>
      </c>
      <c r="L50" s="8" t="s">
        <v>1320</v>
      </c>
      <c r="M50"/>
    </row>
    <row r="51" spans="1:13">
      <c r="A51" t="str">
        <f t="shared" ca="1" si="2"/>
        <v>AX</v>
      </c>
      <c r="B51" t="s">
        <v>499</v>
      </c>
      <c r="C51" s="1">
        <f t="shared" si="1"/>
        <v>526</v>
      </c>
      <c r="D51" s="11" t="s">
        <v>142</v>
      </c>
      <c r="E51" t="s">
        <v>270</v>
      </c>
      <c r="F51" s="8" t="s">
        <v>326</v>
      </c>
      <c r="G51" s="4" t="s">
        <v>154</v>
      </c>
      <c r="H51" s="4" t="s">
        <v>154</v>
      </c>
      <c r="I51" t="s">
        <v>202</v>
      </c>
      <c r="K51" t="s">
        <v>578</v>
      </c>
      <c r="L51" s="8" t="s">
        <v>1339</v>
      </c>
      <c r="M51"/>
    </row>
    <row r="52" spans="1:13" ht="43.2">
      <c r="A52" t="str">
        <f t="shared" ca="1" si="2"/>
        <v>AY</v>
      </c>
      <c r="B52" t="s">
        <v>500</v>
      </c>
      <c r="C52" s="1">
        <f t="shared" si="1"/>
        <v>538</v>
      </c>
      <c r="D52" s="11" t="s">
        <v>136</v>
      </c>
      <c r="E52" t="s">
        <v>124</v>
      </c>
      <c r="F52" s="8" t="s">
        <v>327</v>
      </c>
      <c r="G52" s="4" t="s">
        <v>154</v>
      </c>
      <c r="H52" s="4" t="s">
        <v>154</v>
      </c>
      <c r="I52" s="1" t="s">
        <v>994</v>
      </c>
      <c r="K52" t="s">
        <v>577</v>
      </c>
      <c r="L52" t="s">
        <v>1340</v>
      </c>
      <c r="M52"/>
    </row>
    <row r="53" spans="1:13" ht="43.2">
      <c r="A53" t="str">
        <f t="shared" ca="1" si="2"/>
        <v>AZ</v>
      </c>
      <c r="B53" t="s">
        <v>547</v>
      </c>
      <c r="C53" s="1">
        <f t="shared" si="1"/>
        <v>552</v>
      </c>
      <c r="D53" s="11" t="s">
        <v>142</v>
      </c>
      <c r="E53" t="s">
        <v>270</v>
      </c>
      <c r="F53" s="8" t="s">
        <v>337</v>
      </c>
      <c r="G53" s="4" t="s">
        <v>154</v>
      </c>
      <c r="H53" s="4" t="s">
        <v>154</v>
      </c>
      <c r="I53" s="1" t="s">
        <v>719</v>
      </c>
      <c r="K53" t="s">
        <v>725</v>
      </c>
      <c r="L53" s="8" t="s">
        <v>1341</v>
      </c>
      <c r="M53"/>
    </row>
    <row r="54" spans="1:13" ht="43.2">
      <c r="A54" t="str">
        <f t="shared" ca="1" si="2"/>
        <v>BA</v>
      </c>
      <c r="B54" t="s">
        <v>390</v>
      </c>
      <c r="C54" s="1">
        <f t="shared" si="1"/>
        <v>564</v>
      </c>
      <c r="D54" s="11" t="s">
        <v>133</v>
      </c>
      <c r="E54" t="s">
        <v>118</v>
      </c>
      <c r="F54" t="s">
        <v>386</v>
      </c>
      <c r="G54" s="4" t="s">
        <v>154</v>
      </c>
      <c r="H54" s="4" t="s">
        <v>154</v>
      </c>
      <c r="I54" s="1" t="s">
        <v>461</v>
      </c>
      <c r="K54" t="s">
        <v>556</v>
      </c>
      <c r="L54" s="8" t="s">
        <v>1342</v>
      </c>
      <c r="M54"/>
    </row>
    <row r="55" spans="1:13" ht="72">
      <c r="A55" t="str">
        <f t="shared" ca="1" si="2"/>
        <v>BB</v>
      </c>
      <c r="B55" t="s">
        <v>442</v>
      </c>
      <c r="C55" s="1">
        <f t="shared" si="1"/>
        <v>572</v>
      </c>
      <c r="D55" s="11" t="s">
        <v>142</v>
      </c>
      <c r="E55" t="s">
        <v>888</v>
      </c>
      <c r="F55" s="8" t="s">
        <v>338</v>
      </c>
      <c r="G55" s="4" t="s">
        <v>154</v>
      </c>
      <c r="H55" s="4" t="s">
        <v>154</v>
      </c>
      <c r="I55" s="1" t="s">
        <v>1538</v>
      </c>
      <c r="K55" s="1" t="s">
        <v>1343</v>
      </c>
      <c r="L55" s="1" t="s">
        <v>1344</v>
      </c>
      <c r="M55"/>
    </row>
    <row r="56" spans="1:13">
      <c r="A56" t="str">
        <f t="shared" ca="1" si="2"/>
        <v>BC</v>
      </c>
      <c r="B56" t="s">
        <v>443</v>
      </c>
      <c r="C56" s="1">
        <f t="shared" si="1"/>
        <v>584</v>
      </c>
      <c r="D56" s="11" t="s">
        <v>142</v>
      </c>
      <c r="E56" t="s">
        <v>312</v>
      </c>
      <c r="F56" t="s">
        <v>418</v>
      </c>
      <c r="G56" s="4" t="s">
        <v>154</v>
      </c>
      <c r="H56" s="4" t="s">
        <v>154</v>
      </c>
      <c r="I56" t="s">
        <v>423</v>
      </c>
      <c r="K56" t="s">
        <v>553</v>
      </c>
      <c r="L56" s="8" t="s">
        <v>1320</v>
      </c>
      <c r="M56"/>
    </row>
    <row r="57" spans="1:13">
      <c r="A57" t="str">
        <f t="shared" ca="1" si="2"/>
        <v>BD</v>
      </c>
      <c r="B57" t="s">
        <v>501</v>
      </c>
      <c r="C57" s="1">
        <f t="shared" si="1"/>
        <v>596</v>
      </c>
      <c r="D57" s="11" t="s">
        <v>142</v>
      </c>
      <c r="E57" t="s">
        <v>270</v>
      </c>
      <c r="F57" s="8" t="s">
        <v>326</v>
      </c>
      <c r="G57" s="4" t="s">
        <v>154</v>
      </c>
      <c r="H57" s="4" t="s">
        <v>154</v>
      </c>
      <c r="I57" t="s">
        <v>203</v>
      </c>
      <c r="K57" t="s">
        <v>558</v>
      </c>
      <c r="L57" s="8" t="s">
        <v>1345</v>
      </c>
      <c r="M57"/>
    </row>
    <row r="58" spans="1:13" ht="43.2">
      <c r="A58" t="str">
        <f t="shared" ca="1" si="2"/>
        <v>BE</v>
      </c>
      <c r="B58" t="s">
        <v>502</v>
      </c>
      <c r="C58" s="1">
        <f t="shared" si="1"/>
        <v>608</v>
      </c>
      <c r="D58" s="11" t="s">
        <v>136</v>
      </c>
      <c r="E58" t="s">
        <v>124</v>
      </c>
      <c r="F58" s="8" t="s">
        <v>327</v>
      </c>
      <c r="G58" s="4" t="s">
        <v>154</v>
      </c>
      <c r="H58" s="4" t="s">
        <v>154</v>
      </c>
      <c r="I58" s="1" t="s">
        <v>995</v>
      </c>
      <c r="K58" t="s">
        <v>557</v>
      </c>
      <c r="L58" s="8" t="s">
        <v>1346</v>
      </c>
      <c r="M58"/>
    </row>
    <row r="59" spans="1:13" ht="43.2">
      <c r="A59" t="str">
        <f t="shared" ca="1" si="2"/>
        <v>BF</v>
      </c>
      <c r="B59" t="s">
        <v>548</v>
      </c>
      <c r="C59" s="1">
        <f t="shared" si="1"/>
        <v>622</v>
      </c>
      <c r="D59" s="11" t="s">
        <v>142</v>
      </c>
      <c r="E59" t="s">
        <v>270</v>
      </c>
      <c r="F59" s="8" t="s">
        <v>340</v>
      </c>
      <c r="G59" s="4" t="s">
        <v>154</v>
      </c>
      <c r="H59" s="4" t="s">
        <v>154</v>
      </c>
      <c r="I59" s="1" t="s">
        <v>542</v>
      </c>
      <c r="K59" t="s">
        <v>1347</v>
      </c>
      <c r="L59" s="8" t="s">
        <v>1348</v>
      </c>
      <c r="M59"/>
    </row>
    <row r="60" spans="1:13" ht="43.2">
      <c r="A60" t="str">
        <f t="shared" ca="1" si="2"/>
        <v>BG</v>
      </c>
      <c r="B60" t="s">
        <v>430</v>
      </c>
      <c r="C60" s="1">
        <f t="shared" si="1"/>
        <v>634</v>
      </c>
      <c r="D60" s="11" t="s">
        <v>133</v>
      </c>
      <c r="E60" t="s">
        <v>118</v>
      </c>
      <c r="F60" t="s">
        <v>386</v>
      </c>
      <c r="G60" s="4" t="s">
        <v>154</v>
      </c>
      <c r="H60" s="4" t="s">
        <v>154</v>
      </c>
      <c r="I60" s="1" t="s">
        <v>460</v>
      </c>
      <c r="K60" t="s">
        <v>595</v>
      </c>
      <c r="L60" s="8" t="s">
        <v>1349</v>
      </c>
      <c r="M60"/>
    </row>
    <row r="61" spans="1:13" ht="43.2">
      <c r="A61" t="str">
        <f t="shared" ca="1" si="2"/>
        <v>BH</v>
      </c>
      <c r="B61" t="s">
        <v>444</v>
      </c>
      <c r="C61" s="1">
        <f t="shared" si="1"/>
        <v>642</v>
      </c>
      <c r="D61" s="11" t="s">
        <v>142</v>
      </c>
      <c r="E61" t="s">
        <v>888</v>
      </c>
      <c r="F61" s="8" t="s">
        <v>341</v>
      </c>
      <c r="G61" s="4" t="s">
        <v>154</v>
      </c>
      <c r="H61" s="4" t="s">
        <v>154</v>
      </c>
      <c r="I61" s="1" t="s">
        <v>1539</v>
      </c>
      <c r="K61" t="s">
        <v>599</v>
      </c>
      <c r="L61" s="8" t="s">
        <v>1350</v>
      </c>
      <c r="M61"/>
    </row>
    <row r="62" spans="1:13">
      <c r="A62" t="str">
        <f t="shared" ca="1" si="2"/>
        <v>BI</v>
      </c>
      <c r="B62" t="s">
        <v>445</v>
      </c>
      <c r="C62" s="1">
        <f t="shared" si="1"/>
        <v>654</v>
      </c>
      <c r="D62" s="11" t="s">
        <v>142</v>
      </c>
      <c r="E62" t="s">
        <v>312</v>
      </c>
      <c r="F62" t="s">
        <v>418</v>
      </c>
      <c r="G62" s="4" t="s">
        <v>154</v>
      </c>
      <c r="H62" s="4" t="s">
        <v>154</v>
      </c>
      <c r="I62" t="s">
        <v>424</v>
      </c>
      <c r="K62" t="s">
        <v>597</v>
      </c>
      <c r="L62" s="8" t="s">
        <v>1351</v>
      </c>
      <c r="M62"/>
    </row>
    <row r="63" spans="1:13">
      <c r="A63" t="str">
        <f t="shared" ca="1" si="2"/>
        <v>BJ</v>
      </c>
      <c r="B63" t="s">
        <v>503</v>
      </c>
      <c r="C63" s="1">
        <f t="shared" si="1"/>
        <v>666</v>
      </c>
      <c r="D63" s="11" t="s">
        <v>142</v>
      </c>
      <c r="E63" t="s">
        <v>270</v>
      </c>
      <c r="F63" s="8" t="s">
        <v>326</v>
      </c>
      <c r="G63" s="4" t="s">
        <v>154</v>
      </c>
      <c r="H63" s="4" t="s">
        <v>154</v>
      </c>
      <c r="I63" t="s">
        <v>204</v>
      </c>
      <c r="K63" t="s">
        <v>598</v>
      </c>
      <c r="L63" s="8" t="s">
        <v>1352</v>
      </c>
      <c r="M63"/>
    </row>
    <row r="64" spans="1:13" ht="57.6">
      <c r="A64" t="str">
        <f t="shared" ca="1" si="2"/>
        <v>BK</v>
      </c>
      <c r="B64" t="s">
        <v>504</v>
      </c>
      <c r="C64" s="1">
        <f t="shared" si="1"/>
        <v>678</v>
      </c>
      <c r="D64" s="11" t="s">
        <v>136</v>
      </c>
      <c r="E64" t="s">
        <v>124</v>
      </c>
      <c r="F64" s="8" t="s">
        <v>327</v>
      </c>
      <c r="G64" s="4" t="s">
        <v>154</v>
      </c>
      <c r="H64" s="4" t="s">
        <v>154</v>
      </c>
      <c r="I64" s="1" t="s">
        <v>996</v>
      </c>
      <c r="K64" s="1" t="s">
        <v>596</v>
      </c>
      <c r="L64" s="8" t="s">
        <v>1353</v>
      </c>
      <c r="M64"/>
    </row>
    <row r="65" spans="1:13">
      <c r="A65" t="str">
        <f t="shared" ca="1" si="2"/>
        <v>BL</v>
      </c>
      <c r="B65" t="s">
        <v>446</v>
      </c>
      <c r="C65" s="1">
        <f t="shared" si="1"/>
        <v>692</v>
      </c>
      <c r="D65" s="11" t="s">
        <v>136</v>
      </c>
      <c r="E65" t="s">
        <v>124</v>
      </c>
      <c r="F65" s="8" t="s">
        <v>342</v>
      </c>
      <c r="G65" s="4" t="s">
        <v>154</v>
      </c>
      <c r="H65" s="4" t="s">
        <v>154</v>
      </c>
      <c r="I65" t="s">
        <v>425</v>
      </c>
      <c r="K65" t="s">
        <v>601</v>
      </c>
      <c r="L65" s="8" t="s">
        <v>1354</v>
      </c>
      <c r="M65"/>
    </row>
    <row r="66" spans="1:13">
      <c r="A66" t="str">
        <f t="shared" ref="A66:A76" ca="1" si="3">INDIRECT("LetterRainbow!A"&amp;ROW())</f>
        <v>BM</v>
      </c>
      <c r="B66" t="s">
        <v>447</v>
      </c>
      <c r="C66" s="1">
        <f t="shared" ref="C66:C76" si="4">IF(C65="Start",1,C65+SUBSTITUTE(RIGHT(D65,2),"=",""))</f>
        <v>706</v>
      </c>
      <c r="D66" s="11" t="s">
        <v>136</v>
      </c>
      <c r="E66" t="s">
        <v>124</v>
      </c>
      <c r="F66" s="8" t="s">
        <v>343</v>
      </c>
      <c r="G66" s="4" t="s">
        <v>154</v>
      </c>
      <c r="H66" s="4" t="s">
        <v>154</v>
      </c>
      <c r="I66" t="s">
        <v>92</v>
      </c>
      <c r="K66" t="s">
        <v>600</v>
      </c>
      <c r="L66" s="8" t="s">
        <v>1355</v>
      </c>
      <c r="M66"/>
    </row>
    <row r="67" spans="1:13">
      <c r="A67" t="str">
        <f t="shared" ca="1" si="3"/>
        <v>BN</v>
      </c>
      <c r="B67" t="s">
        <v>191</v>
      </c>
      <c r="C67" s="1">
        <f t="shared" si="4"/>
        <v>720</v>
      </c>
      <c r="D67" s="11" t="s">
        <v>130</v>
      </c>
      <c r="E67" t="s">
        <v>120</v>
      </c>
      <c r="F67" s="8" t="s">
        <v>110</v>
      </c>
      <c r="G67" s="4" t="s">
        <v>154</v>
      </c>
      <c r="H67" s="4" t="s">
        <v>154</v>
      </c>
      <c r="I67" t="s">
        <v>467</v>
      </c>
      <c r="K67" t="s">
        <v>602</v>
      </c>
      <c r="L67" s="8" t="s">
        <v>1356</v>
      </c>
      <c r="M67"/>
    </row>
    <row r="68" spans="1:13">
      <c r="A68" t="str">
        <f t="shared" ca="1" si="3"/>
        <v>BO</v>
      </c>
      <c r="B68" t="s">
        <v>89</v>
      </c>
      <c r="C68" s="1">
        <f t="shared" si="4"/>
        <v>729</v>
      </c>
      <c r="D68" s="11" t="s">
        <v>137</v>
      </c>
      <c r="E68" t="s">
        <v>239</v>
      </c>
      <c r="F68" s="8" t="s">
        <v>344</v>
      </c>
      <c r="G68" s="4" t="s">
        <v>154</v>
      </c>
      <c r="H68" s="4" t="s">
        <v>154</v>
      </c>
      <c r="I68" t="s">
        <v>91</v>
      </c>
      <c r="K68" t="s">
        <v>575</v>
      </c>
      <c r="L68" s="8" t="s">
        <v>1357</v>
      </c>
      <c r="M68"/>
    </row>
    <row r="69" spans="1:13">
      <c r="A69" t="str">
        <f t="shared" ca="1" si="3"/>
        <v>BP</v>
      </c>
      <c r="B69" t="s">
        <v>724</v>
      </c>
      <c r="C69" s="1">
        <f t="shared" si="4"/>
        <v>736</v>
      </c>
      <c r="D69" s="11" t="s">
        <v>134</v>
      </c>
      <c r="E69" t="s">
        <v>119</v>
      </c>
      <c r="F69" s="8" t="s">
        <v>345</v>
      </c>
      <c r="G69" s="4" t="s">
        <v>154</v>
      </c>
      <c r="H69" s="4" t="s">
        <v>154</v>
      </c>
      <c r="I69" t="s">
        <v>93</v>
      </c>
      <c r="K69" t="s">
        <v>574</v>
      </c>
      <c r="L69" s="8" t="s">
        <v>1358</v>
      </c>
      <c r="M69"/>
    </row>
    <row r="70" spans="1:13">
      <c r="A70" t="str">
        <f t="shared" ca="1" si="3"/>
        <v>BQ</v>
      </c>
      <c r="B70" t="s">
        <v>192</v>
      </c>
      <c r="C70" s="1">
        <f t="shared" si="4"/>
        <v>747</v>
      </c>
      <c r="D70" s="11" t="s">
        <v>136</v>
      </c>
      <c r="E70" t="s">
        <v>124</v>
      </c>
      <c r="F70" s="8" t="s">
        <v>346</v>
      </c>
      <c r="G70" s="4" t="s">
        <v>154</v>
      </c>
      <c r="H70" s="4" t="s">
        <v>154</v>
      </c>
      <c r="I70" t="s">
        <v>94</v>
      </c>
      <c r="K70" t="s">
        <v>568</v>
      </c>
      <c r="L70" s="8" t="s">
        <v>1359</v>
      </c>
      <c r="M70"/>
    </row>
    <row r="71" spans="1:13">
      <c r="A71" t="str">
        <f t="shared" ca="1" si="3"/>
        <v>BR</v>
      </c>
      <c r="B71" t="s">
        <v>483</v>
      </c>
      <c r="C71" s="1">
        <f t="shared" si="4"/>
        <v>761</v>
      </c>
      <c r="D71" s="11" t="s">
        <v>134</v>
      </c>
      <c r="E71" t="s">
        <v>119</v>
      </c>
      <c r="F71" s="8" t="s">
        <v>347</v>
      </c>
      <c r="G71" s="4" t="s">
        <v>154</v>
      </c>
      <c r="H71" s="4" t="s">
        <v>154</v>
      </c>
      <c r="I71" t="s">
        <v>95</v>
      </c>
      <c r="K71" t="s">
        <v>560</v>
      </c>
      <c r="L71" s="1" t="s">
        <v>1360</v>
      </c>
      <c r="M71"/>
    </row>
    <row r="72" spans="1:13">
      <c r="A72" t="str">
        <f t="shared" ca="1" si="3"/>
        <v>BS</v>
      </c>
      <c r="B72" t="s">
        <v>937</v>
      </c>
      <c r="C72" s="1">
        <f t="shared" si="4"/>
        <v>772</v>
      </c>
      <c r="D72" s="11" t="s">
        <v>136</v>
      </c>
      <c r="E72" t="s">
        <v>124</v>
      </c>
      <c r="F72" s="8" t="s">
        <v>330</v>
      </c>
      <c r="G72" s="4" t="s">
        <v>154</v>
      </c>
      <c r="H72" s="4" t="s">
        <v>154</v>
      </c>
      <c r="I72" t="s">
        <v>96</v>
      </c>
      <c r="K72" t="s">
        <v>573</v>
      </c>
      <c r="L72" t="s">
        <v>1296</v>
      </c>
      <c r="M72"/>
    </row>
    <row r="73" spans="1:13">
      <c r="A73" t="str">
        <f t="shared" ca="1" si="3"/>
        <v>BT</v>
      </c>
      <c r="B73" t="s">
        <v>484</v>
      </c>
      <c r="C73" s="1">
        <f t="shared" si="4"/>
        <v>786</v>
      </c>
      <c r="D73" s="11" t="s">
        <v>132</v>
      </c>
      <c r="E73" t="s">
        <v>117</v>
      </c>
      <c r="F73" s="11" t="s">
        <v>482</v>
      </c>
      <c r="G73" s="4" t="s">
        <v>154</v>
      </c>
      <c r="H73" s="4"/>
      <c r="I73" t="s">
        <v>481</v>
      </c>
      <c r="K73" t="s">
        <v>1361</v>
      </c>
      <c r="L73" t="s">
        <v>1362</v>
      </c>
      <c r="M73"/>
    </row>
    <row r="74" spans="1:13">
      <c r="A74" t="str">
        <f t="shared" ca="1" si="3"/>
        <v>BU</v>
      </c>
      <c r="B74" t="s">
        <v>193</v>
      </c>
      <c r="C74" s="1">
        <f t="shared" si="4"/>
        <v>788</v>
      </c>
      <c r="D74" s="11" t="s">
        <v>137</v>
      </c>
      <c r="E74" t="s">
        <v>127</v>
      </c>
      <c r="F74" t="s">
        <v>348</v>
      </c>
      <c r="G74" s="4" t="s">
        <v>154</v>
      </c>
      <c r="H74" s="4"/>
      <c r="I74" t="s">
        <v>151</v>
      </c>
      <c r="K74" t="s">
        <v>569</v>
      </c>
      <c r="L74" t="s">
        <v>1363</v>
      </c>
      <c r="M74"/>
    </row>
    <row r="75" spans="1:13">
      <c r="A75" t="str">
        <f t="shared" ca="1" si="3"/>
        <v>BV</v>
      </c>
      <c r="B75" t="s">
        <v>485</v>
      </c>
      <c r="C75" s="1">
        <f t="shared" si="4"/>
        <v>795</v>
      </c>
      <c r="D75" s="11" t="s">
        <v>134</v>
      </c>
      <c r="E75" t="s">
        <v>119</v>
      </c>
      <c r="F75" t="s">
        <v>1007</v>
      </c>
      <c r="G75" s="4" t="s">
        <v>154</v>
      </c>
      <c r="H75" s="4"/>
      <c r="I75" t="s">
        <v>1008</v>
      </c>
      <c r="K75" t="s">
        <v>561</v>
      </c>
      <c r="L75" s="1" t="s">
        <v>1364</v>
      </c>
      <c r="M75"/>
    </row>
    <row r="76" spans="1:13">
      <c r="A76" t="str">
        <f t="shared" ca="1" si="3"/>
        <v>BW</v>
      </c>
      <c r="B76" t="s">
        <v>194</v>
      </c>
      <c r="C76" s="1">
        <f t="shared" si="4"/>
        <v>806</v>
      </c>
      <c r="D76" s="11" t="s">
        <v>901</v>
      </c>
      <c r="E76" t="s">
        <v>128</v>
      </c>
      <c r="F76">
        <v>1</v>
      </c>
      <c r="G76" s="4" t="s">
        <v>154</v>
      </c>
      <c r="H76" s="4"/>
      <c r="I76" t="s">
        <v>97</v>
      </c>
      <c r="K76" t="s">
        <v>562</v>
      </c>
      <c r="L76" s="1" t="s">
        <v>1365</v>
      </c>
      <c r="M76"/>
    </row>
    <row r="77" spans="1:13">
      <c r="C77" s="1"/>
      <c r="D77" s="11"/>
      <c r="G77" s="4"/>
      <c r="H77" s="4"/>
      <c r="M77"/>
    </row>
    <row r="78" spans="1:13">
      <c r="K78" s="5"/>
      <c r="L78"/>
      <c r="M78"/>
    </row>
    <row r="79" spans="1:13">
      <c r="B79" s="7"/>
      <c r="L79"/>
      <c r="M79"/>
    </row>
  </sheetData>
  <autoFilter ref="A1:L77" xr:uid="{00000000-0009-0000-0000-000004000000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OGR Summary</vt:lpstr>
      <vt:lpstr>OGC Summary</vt:lpstr>
      <vt:lpstr>OGD Summary</vt:lpstr>
      <vt:lpstr>OGR Battery Detail</vt:lpstr>
      <vt:lpstr>OGR Well Detail</vt:lpstr>
      <vt:lpstr>GPA Details</vt:lpstr>
      <vt:lpstr>DCA Details</vt:lpstr>
      <vt:lpstr>OGR Oil Detail (Old Framework)</vt:lpstr>
      <vt:lpstr>OGR Gas Detail (Old Framework)</vt:lpstr>
      <vt:lpstr>OGR NPR (Totals) Detail</vt:lpstr>
      <vt:lpstr>OGR NPR (Detail) Detail</vt:lpstr>
      <vt:lpstr>OGR Deep Bank Detail</vt:lpstr>
      <vt:lpstr>OGR Interest (Informational)</vt:lpstr>
      <vt:lpstr>OGR CPO (Informational)</vt:lpstr>
      <vt:lpstr>OGC &amp; OSRT Detail</vt:lpstr>
      <vt:lpstr>OGD Volumetrics</vt:lpstr>
      <vt:lpstr>OGD Allocations</vt:lpstr>
      <vt:lpstr>OG Penalty Details (OGR &amp; OGD)</vt:lpstr>
      <vt:lpstr>OGC Late Payment Penalty</vt:lpstr>
      <vt:lpstr>LetterRainbow</vt:lpstr>
    </vt:vector>
  </TitlesOfParts>
  <Company>Province of British Columbia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Cline, Liam FIN:EX</dc:creator>
  <cp:lastModifiedBy>McLeod, Korinne FIN:EX</cp:lastModifiedBy>
  <dcterms:created xsi:type="dcterms:W3CDTF">2018-01-12T00:50:12Z</dcterms:created>
  <dcterms:modified xsi:type="dcterms:W3CDTF">2026-07-27T14:55:52Z</dcterms:modified>
</cp:coreProperties>
</file>