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2" windowWidth="12432" windowHeight="7428"/>
  </bookViews>
  <sheets>
    <sheet name="Instructions" sheetId="6" r:id="rId1"/>
    <sheet name="Industry payback" sheetId="4" r:id="rId2"/>
  </sheets>
  <calcPr calcId="145621"/>
</workbook>
</file>

<file path=xl/calcChain.xml><?xml version="1.0" encoding="utf-8"?>
<calcChain xmlns="http://schemas.openxmlformats.org/spreadsheetml/2006/main">
  <c r="B20" i="4" l="1"/>
  <c r="B29" i="4" l="1"/>
  <c r="D8" i="4" l="1"/>
  <c r="E8" i="4"/>
  <c r="F8" i="4"/>
  <c r="G8" i="4"/>
  <c r="H8" i="4"/>
  <c r="I8" i="4"/>
  <c r="J8" i="4"/>
  <c r="K8" i="4"/>
  <c r="L8" i="4"/>
  <c r="M8" i="4"/>
  <c r="N8" i="4"/>
  <c r="O8" i="4"/>
  <c r="P8" i="4"/>
  <c r="Q8" i="4"/>
  <c r="C8" i="4"/>
  <c r="D25" i="4" l="1"/>
  <c r="D27" i="4" s="1"/>
  <c r="E25" i="4"/>
  <c r="E27" i="4" s="1"/>
  <c r="F25" i="4"/>
  <c r="F27" i="4" s="1"/>
  <c r="G25" i="4"/>
  <c r="G27" i="4" s="1"/>
  <c r="H25" i="4"/>
  <c r="H27" i="4" s="1"/>
  <c r="I25" i="4"/>
  <c r="I27" i="4" s="1"/>
  <c r="J25" i="4"/>
  <c r="J27" i="4" s="1"/>
  <c r="K25" i="4"/>
  <c r="K27" i="4" s="1"/>
  <c r="L25" i="4"/>
  <c r="L27" i="4" s="1"/>
  <c r="M25" i="4"/>
  <c r="M27" i="4" s="1"/>
  <c r="N25" i="4"/>
  <c r="N27" i="4" s="1"/>
  <c r="O25" i="4"/>
  <c r="O27" i="4" s="1"/>
  <c r="P25" i="4"/>
  <c r="P27" i="4" s="1"/>
  <c r="Q25" i="4"/>
  <c r="Q27" i="4" s="1"/>
  <c r="C25" i="4"/>
  <c r="C27" i="4" s="1"/>
  <c r="C22" i="4"/>
  <c r="D23" i="4" l="1"/>
  <c r="E23" i="4"/>
  <c r="F23" i="4"/>
  <c r="D22" i="4"/>
  <c r="E22" i="4"/>
  <c r="F22" i="4"/>
  <c r="D11" i="4"/>
  <c r="N11" i="4" l="1"/>
  <c r="Q11" i="4"/>
  <c r="P11" i="4"/>
  <c r="O11" i="4"/>
  <c r="M11" i="4"/>
  <c r="I30" i="4"/>
  <c r="J30" i="4"/>
  <c r="Q30" i="4"/>
  <c r="M30" i="4"/>
  <c r="P30" i="4"/>
  <c r="L30" i="4"/>
  <c r="H30" i="4"/>
  <c r="D30" i="4"/>
  <c r="E30" i="4"/>
  <c r="O30" i="4"/>
  <c r="K30" i="4"/>
  <c r="G30" i="4"/>
  <c r="N30" i="4"/>
  <c r="F30" i="4"/>
  <c r="C23" i="4" l="1"/>
  <c r="C30" i="4" s="1"/>
  <c r="B34" i="4" s="1"/>
  <c r="C11" i="4"/>
  <c r="L11" i="4"/>
  <c r="K11" i="4"/>
  <c r="J11" i="4"/>
  <c r="I11" i="4"/>
  <c r="H11" i="4"/>
  <c r="G11" i="4"/>
  <c r="F11" i="4"/>
  <c r="E11" i="4"/>
  <c r="B15" i="4" l="1"/>
  <c r="C12" i="4"/>
  <c r="D12" i="4" l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C31" i="4"/>
  <c r="D31" i="4" l="1"/>
  <c r="E31" i="4" s="1"/>
  <c r="F31" i="4" s="1"/>
  <c r="G31" i="4" s="1"/>
  <c r="H31" i="4" s="1"/>
  <c r="I31" i="4" s="1"/>
  <c r="J31" i="4" s="1"/>
  <c r="O12" i="4"/>
  <c r="P12" i="4" s="1"/>
  <c r="B35" i="4" l="1"/>
  <c r="B36" i="4" s="1"/>
  <c r="K31" i="4"/>
  <c r="L31" i="4" s="1"/>
  <c r="M31" i="4" s="1"/>
  <c r="N31" i="4" s="1"/>
  <c r="O31" i="4" s="1"/>
  <c r="P31" i="4" s="1"/>
  <c r="Q31" i="4" s="1"/>
  <c r="Q12" i="4"/>
  <c r="B16" i="4" s="1"/>
  <c r="B17" i="4" s="1"/>
</calcChain>
</file>

<file path=xl/sharedStrings.xml><?xml version="1.0" encoding="utf-8"?>
<sst xmlns="http://schemas.openxmlformats.org/spreadsheetml/2006/main" count="76" uniqueCount="48">
  <si>
    <t>Year</t>
  </si>
  <si>
    <t>Discount Rate</t>
  </si>
  <si>
    <t>Without Credit</t>
  </si>
  <si>
    <t xml:space="preserve">With Credit = </t>
  </si>
  <si>
    <t>%</t>
  </si>
  <si>
    <t>Project</t>
  </si>
  <si>
    <t>Industry Payback (years)</t>
  </si>
  <si>
    <t>Industry Payback (months)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</si>
  <si>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</si>
  <si>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</si>
  <si>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</si>
  <si>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</si>
  <si>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</si>
  <si>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</si>
  <si>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</si>
  <si>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</si>
  <si>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</si>
  <si>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</si>
  <si>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</si>
  <si>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</si>
  <si>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</si>
  <si>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</si>
  <si>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</si>
  <si>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Estimated Gas Savings (e3m3/yr)</t>
  </si>
  <si>
    <t>Equipment Cost ($C)</t>
  </si>
  <si>
    <t>Labour and other costs ($C)</t>
  </si>
  <si>
    <t>Producer value of Gas ($C/e3m3)</t>
  </si>
  <si>
    <t>Estimated Value of Gas Savings ($C/yr)</t>
  </si>
  <si>
    <t>Cash Flow - annual ($C)</t>
  </si>
  <si>
    <t>Cash Flow - cumulative ($C)</t>
  </si>
  <si>
    <t>Net Present Value ($C)</t>
  </si>
  <si>
    <t>Instructions:</t>
  </si>
  <si>
    <t>Submit Excel version as part of the RFA Application (Must be submitted as Excel spreadsheets)</t>
  </si>
  <si>
    <t>Fill out shaded cells:</t>
  </si>
  <si>
    <t>Cell B1</t>
  </si>
  <si>
    <t>Title of Project</t>
  </si>
  <si>
    <t>Cells C3, D3, E3, F3</t>
  </si>
  <si>
    <t>Estimated labour and other costs for the project, for each year (if applicable). Input costs as negative values.</t>
  </si>
  <si>
    <t>Cells C4, D4, E4, F4</t>
  </si>
  <si>
    <t>Cells C6 to Q6</t>
  </si>
  <si>
    <t>Estimated gas savings from the project (1000 m3/yr).</t>
  </si>
  <si>
    <t>Note: Government Fiscal Year is April 1 - March 31</t>
  </si>
  <si>
    <t>Cell G20</t>
  </si>
  <si>
    <t>Royalty credit request for the Project (%)</t>
  </si>
  <si>
    <t>Estimated equipment costs for the project, for each year (if applicable). This should be the total cost for all equipment types. Input costs as negative values.</t>
  </si>
  <si>
    <t>Project Title</t>
  </si>
  <si>
    <t>Be sure to include the industry payback period in months in the Business Case of the RFA Template.</t>
  </si>
  <si>
    <t>Please do not hide cells or insert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</si>
</sst>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0.0"/>
    <numFmt numFmtId="165" formatCode="&quot;$&quot;#,##0_);\(&quot;$&quot;#,##0\)"/>
    <numFmt numFmtId="166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7"/>
      <name val="Times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2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24" fillId="0" borderId="0" applyAlignment="0">
      <alignment vertical="top" wrapText="1"/>
      <protection locked="0"/>
    </xf>
    <xf numFmtId="0" fontId="19" fillId="0" borderId="10" applyNumberFormat="0" applyFont="0" applyBorder="0" applyAlignment="0" applyProtection="0"/>
    <xf numFmtId="0" fontId="2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Alignment="0">
      <alignment vertical="top" wrapText="1"/>
      <protection locked="0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2" fontId="21" fillId="0" borderId="0" xfId="0" applyNumberFormat="1" applyFont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0" fillId="0" borderId="0" xfId="0" applyFont="1" applyBorder="1"/>
    <xf numFmtId="0" fontId="18" fillId="33" borderId="12" xfId="0" applyFont="1" applyFill="1" applyBorder="1" applyAlignment="1">
      <alignment vertical="center" wrapText="1"/>
    </xf>
    <xf numFmtId="0" fontId="25" fillId="0" borderId="20" xfId="0" applyFont="1" applyBorder="1" applyAlignment="1">
      <alignment horizontal="right" vertical="center" wrapText="1"/>
    </xf>
    <xf numFmtId="0" fontId="25" fillId="0" borderId="1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/>
    <xf numFmtId="0" fontId="25" fillId="0" borderId="15" xfId="0" applyFont="1" applyBorder="1"/>
    <xf numFmtId="0" fontId="25" fillId="0" borderId="14" xfId="0" applyFont="1" applyBorder="1"/>
    <xf numFmtId="0" fontId="25" fillId="0" borderId="0" xfId="0" applyFont="1" applyBorder="1" applyAlignment="1">
      <alignment horizontal="right" vertical="center" wrapText="1"/>
    </xf>
    <xf numFmtId="9" fontId="25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/>
    <xf numFmtId="2" fontId="26" fillId="0" borderId="17" xfId="0" applyNumberFormat="1" applyFont="1" applyBorder="1" applyAlignment="1">
      <alignment horizontal="center" vertical="center"/>
    </xf>
    <xf numFmtId="0" fontId="25" fillId="0" borderId="18" xfId="0" applyFont="1" applyBorder="1"/>
    <xf numFmtId="0" fontId="18" fillId="0" borderId="12" xfId="0" applyFont="1" applyBorder="1"/>
    <xf numFmtId="0" fontId="18" fillId="0" borderId="13" xfId="0" applyFont="1" applyBorder="1"/>
    <xf numFmtId="0" fontId="20" fillId="0" borderId="11" xfId="0" applyFont="1" applyBorder="1" applyAlignment="1">
      <alignment vertical="center" wrapText="1"/>
    </xf>
    <xf numFmtId="0" fontId="25" fillId="0" borderId="19" xfId="0" applyFont="1" applyBorder="1" applyAlignment="1">
      <alignment horizontal="right" vertical="center" wrapText="1"/>
    </xf>
    <xf numFmtId="166" fontId="25" fillId="33" borderId="0" xfId="275" applyNumberFormat="1" applyFont="1" applyFill="1" applyBorder="1" applyAlignment="1">
      <alignment vertical="center" wrapText="1"/>
    </xf>
    <xf numFmtId="0" fontId="25" fillId="0" borderId="0" xfId="0" applyFont="1" applyBorder="1" applyAlignment="1"/>
    <xf numFmtId="0" fontId="25" fillId="0" borderId="15" xfId="0" applyFont="1" applyBorder="1" applyAlignment="1"/>
    <xf numFmtId="0" fontId="25" fillId="33" borderId="0" xfId="0" applyFont="1" applyFill="1" applyBorder="1" applyAlignment="1">
      <alignment vertical="center" wrapText="1"/>
    </xf>
    <xf numFmtId="166" fontId="25" fillId="0" borderId="0" xfId="0" applyNumberFormat="1" applyFont="1" applyBorder="1" applyAlignment="1">
      <alignment vertical="center" wrapText="1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166" fontId="25" fillId="0" borderId="0" xfId="275" applyNumberFormat="1" applyFont="1" applyBorder="1" applyAlignment="1">
      <alignment vertical="center" wrapText="1"/>
    </xf>
    <xf numFmtId="2" fontId="26" fillId="0" borderId="0" xfId="0" applyNumberFormat="1" applyFont="1" applyBorder="1" applyAlignment="1">
      <alignment vertical="center"/>
    </xf>
    <xf numFmtId="166" fontId="25" fillId="0" borderId="15" xfId="275" applyNumberFormat="1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4" fontId="25" fillId="0" borderId="0" xfId="275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166" fontId="25" fillId="0" borderId="0" xfId="0" applyNumberFormat="1" applyFont="1" applyBorder="1" applyAlignment="1"/>
    <xf numFmtId="166" fontId="25" fillId="0" borderId="15" xfId="0" applyNumberFormat="1" applyFont="1" applyBorder="1" applyAlignment="1"/>
    <xf numFmtId="0" fontId="0" fillId="0" borderId="0" xfId="0" applyFont="1" applyBorder="1" applyAlignment="1"/>
    <xf numFmtId="0" fontId="0" fillId="0" borderId="15" xfId="0" applyFont="1" applyBorder="1" applyAlignment="1"/>
    <xf numFmtId="3" fontId="25" fillId="0" borderId="15" xfId="0" applyNumberFormat="1" applyFont="1" applyBorder="1" applyAlignment="1">
      <alignment vertical="center" wrapText="1"/>
    </xf>
    <xf numFmtId="0" fontId="25" fillId="0" borderId="17" xfId="0" applyFont="1" applyBorder="1" applyAlignment="1"/>
    <xf numFmtId="0" fontId="25" fillId="0" borderId="18" xfId="0" applyFont="1" applyBorder="1" applyAlignment="1"/>
    <xf numFmtId="164" fontId="25" fillId="0" borderId="0" xfId="0" applyNumberFormat="1" applyFont="1" applyBorder="1" applyAlignment="1">
      <alignment horizontal="right" vertical="center" wrapText="1"/>
    </xf>
    <xf numFmtId="0" fontId="25" fillId="33" borderId="15" xfId="0" applyFont="1" applyFill="1" applyBorder="1" applyAlignment="1">
      <alignment vertical="center" wrapText="1"/>
    </xf>
    <xf numFmtId="0" fontId="0" fillId="0" borderId="14" xfId="0" applyFont="1" applyBorder="1"/>
    <xf numFmtId="8" fontId="25" fillId="0" borderId="0" xfId="275" applyNumberFormat="1" applyFont="1" applyBorder="1" applyAlignment="1">
      <alignment vertical="center" wrapText="1"/>
    </xf>
    <xf numFmtId="0" fontId="25" fillId="0" borderId="17" xfId="0" applyFont="1" applyBorder="1" applyAlignment="1">
      <alignment horizontal="right" vertical="center" wrapText="1"/>
    </xf>
    <xf numFmtId="0" fontId="27" fillId="0" borderId="17" xfId="0" applyFont="1" applyBorder="1" applyAlignment="1">
      <alignment horizontal="right" vertical="center" wrapText="1"/>
    </xf>
    <xf numFmtId="164" fontId="27" fillId="0" borderId="0" xfId="0" applyNumberFormat="1" applyFont="1" applyBorder="1" applyAlignment="1">
      <alignment horizontal="right" vertical="center" wrapText="1"/>
    </xf>
    <xf numFmtId="0" fontId="23" fillId="0" borderId="0" xfId="0" applyFont="1"/>
    <xf numFmtId="0" fontId="28" fillId="0" borderId="0" xfId="0" applyFont="1"/>
    <xf numFmtId="0" fontId="29" fillId="0" borderId="0" xfId="0" applyFont="1" applyBorder="1" applyAlignment="1">
      <alignment horizontal="right"/>
    </xf>
    <xf numFmtId="0" fontId="30" fillId="0" borderId="0" xfId="0" applyFont="1"/>
    <xf numFmtId="0" fontId="30" fillId="0" borderId="0" xfId="0" applyFont="1" applyBorder="1"/>
    <xf numFmtId="0" fontId="31" fillId="0" borderId="0" xfId="0" applyFont="1" applyAlignment="1">
      <alignment horizontal="right"/>
    </xf>
    <xf numFmtId="0" fontId="20" fillId="33" borderId="22" xfId="0" applyFont="1" applyFill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0" fillId="0" borderId="0" xfId="0" applyFont="1" applyAlignment="1"/>
    <xf numFmtId="0" fontId="30" fillId="0" borderId="0" xfId="0" applyFont="1" applyAlignment="1"/>
    <xf numFmtId="0" fontId="0" fillId="33" borderId="23" xfId="0" applyFill="1" applyBorder="1"/>
    <xf numFmtId="0" fontId="0" fillId="33" borderId="23" xfId="0" applyFill="1" applyBorder="1" applyAlignment="1">
      <alignment wrapText="1"/>
    </xf>
    <xf numFmtId="0" fontId="16" fillId="33" borderId="23" xfId="0" applyFont="1" applyFill="1" applyBorder="1"/>
    <xf numFmtId="0" fontId="20" fillId="0" borderId="22" xfId="0" applyFont="1" applyBorder="1" applyAlignment="1">
      <alignment vertical="center"/>
    </xf>
    <xf numFmtId="0" fontId="20" fillId="33" borderId="22" xfId="0" applyFont="1" applyFill="1" applyBorder="1" applyAlignment="1">
      <alignment vertical="center"/>
    </xf>
  </cellXfs>
  <cellStyles count="276">
    <cellStyle name="20% - Accent1" xfId="19" builtinId="30" customBuiltin="1"/>
    <cellStyle name="20% - Accent1 10" xfId="263"/>
    <cellStyle name="20% - Accent1 2" xfId="60"/>
    <cellStyle name="20% - Accent1 2 2" xfId="164"/>
    <cellStyle name="20% - Accent1 3" xfId="74"/>
    <cellStyle name="20% - Accent1 3 2" xfId="178"/>
    <cellStyle name="20% - Accent1 4" xfId="88"/>
    <cellStyle name="20% - Accent1 4 2" xfId="192"/>
    <cellStyle name="20% - Accent1 5" xfId="102"/>
    <cellStyle name="20% - Accent1 5 2" xfId="206"/>
    <cellStyle name="20% - Accent1 6" xfId="116"/>
    <cellStyle name="20% - Accent1 6 2" xfId="220"/>
    <cellStyle name="20% - Accent1 7" xfId="130"/>
    <cellStyle name="20% - Accent1 7 2" xfId="234"/>
    <cellStyle name="20% - Accent1 8" xfId="146"/>
    <cellStyle name="20% - Accent1 9" xfId="249"/>
    <cellStyle name="20% - Accent2" xfId="23" builtinId="34" customBuiltin="1"/>
    <cellStyle name="20% - Accent2 10" xfId="265"/>
    <cellStyle name="20% - Accent2 2" xfId="62"/>
    <cellStyle name="20% - Accent2 2 2" xfId="166"/>
    <cellStyle name="20% - Accent2 3" xfId="76"/>
    <cellStyle name="20% - Accent2 3 2" xfId="180"/>
    <cellStyle name="20% - Accent2 4" xfId="90"/>
    <cellStyle name="20% - Accent2 4 2" xfId="194"/>
    <cellStyle name="20% - Accent2 5" xfId="104"/>
    <cellStyle name="20% - Accent2 5 2" xfId="208"/>
    <cellStyle name="20% - Accent2 6" xfId="118"/>
    <cellStyle name="20% - Accent2 6 2" xfId="222"/>
    <cellStyle name="20% - Accent2 7" xfId="132"/>
    <cellStyle name="20% - Accent2 7 2" xfId="236"/>
    <cellStyle name="20% - Accent2 8" xfId="148"/>
    <cellStyle name="20% - Accent2 9" xfId="251"/>
    <cellStyle name="20% - Accent3" xfId="27" builtinId="38" customBuiltin="1"/>
    <cellStyle name="20% - Accent3 10" xfId="267"/>
    <cellStyle name="20% - Accent3 2" xfId="64"/>
    <cellStyle name="20% - Accent3 2 2" xfId="168"/>
    <cellStyle name="20% - Accent3 3" xfId="78"/>
    <cellStyle name="20% - Accent3 3 2" xfId="182"/>
    <cellStyle name="20% - Accent3 4" xfId="92"/>
    <cellStyle name="20% - Accent3 4 2" xfId="196"/>
    <cellStyle name="20% - Accent3 5" xfId="106"/>
    <cellStyle name="20% - Accent3 5 2" xfId="210"/>
    <cellStyle name="20% - Accent3 6" xfId="120"/>
    <cellStyle name="20% - Accent3 6 2" xfId="224"/>
    <cellStyle name="20% - Accent3 7" xfId="134"/>
    <cellStyle name="20% - Accent3 7 2" xfId="238"/>
    <cellStyle name="20% - Accent3 8" xfId="151"/>
    <cellStyle name="20% - Accent3 9" xfId="253"/>
    <cellStyle name="20% - Accent4" xfId="31" builtinId="42" customBuiltin="1"/>
    <cellStyle name="20% - Accent4 10" xfId="269"/>
    <cellStyle name="20% - Accent4 2" xfId="66"/>
    <cellStyle name="20% - Accent4 2 2" xfId="170"/>
    <cellStyle name="20% - Accent4 3" xfId="80"/>
    <cellStyle name="20% - Accent4 3 2" xfId="184"/>
    <cellStyle name="20% - Accent4 4" xfId="94"/>
    <cellStyle name="20% - Accent4 4 2" xfId="198"/>
    <cellStyle name="20% - Accent4 5" xfId="108"/>
    <cellStyle name="20% - Accent4 5 2" xfId="212"/>
    <cellStyle name="20% - Accent4 6" xfId="122"/>
    <cellStyle name="20% - Accent4 6 2" xfId="226"/>
    <cellStyle name="20% - Accent4 7" xfId="136"/>
    <cellStyle name="20% - Accent4 7 2" xfId="240"/>
    <cellStyle name="20% - Accent4 8" xfId="154"/>
    <cellStyle name="20% - Accent4 9" xfId="255"/>
    <cellStyle name="20% - Accent5" xfId="35" builtinId="46" customBuiltin="1"/>
    <cellStyle name="20% - Accent5 10" xfId="271"/>
    <cellStyle name="20% - Accent5 2" xfId="68"/>
    <cellStyle name="20% - Accent5 2 2" xfId="172"/>
    <cellStyle name="20% - Accent5 3" xfId="82"/>
    <cellStyle name="20% - Accent5 3 2" xfId="186"/>
    <cellStyle name="20% - Accent5 4" xfId="96"/>
    <cellStyle name="20% - Accent5 4 2" xfId="200"/>
    <cellStyle name="20% - Accent5 5" xfId="110"/>
    <cellStyle name="20% - Accent5 5 2" xfId="214"/>
    <cellStyle name="20% - Accent5 6" xfId="124"/>
    <cellStyle name="20% - Accent5 6 2" xfId="228"/>
    <cellStyle name="20% - Accent5 7" xfId="138"/>
    <cellStyle name="20% - Accent5 7 2" xfId="242"/>
    <cellStyle name="20% - Accent5 8" xfId="156"/>
    <cellStyle name="20% - Accent5 9" xfId="257"/>
    <cellStyle name="20% - Accent6" xfId="39" builtinId="50" customBuiltin="1"/>
    <cellStyle name="20% - Accent6 10" xfId="273"/>
    <cellStyle name="20% - Accent6 2" xfId="70"/>
    <cellStyle name="20% - Accent6 2 2" xfId="174"/>
    <cellStyle name="20% - Accent6 3" xfId="84"/>
    <cellStyle name="20% - Accent6 3 2" xfId="188"/>
    <cellStyle name="20% - Accent6 4" xfId="98"/>
    <cellStyle name="20% - Accent6 4 2" xfId="202"/>
    <cellStyle name="20% - Accent6 5" xfId="112"/>
    <cellStyle name="20% - Accent6 5 2" xfId="216"/>
    <cellStyle name="20% - Accent6 6" xfId="126"/>
    <cellStyle name="20% - Accent6 6 2" xfId="230"/>
    <cellStyle name="20% - Accent6 7" xfId="140"/>
    <cellStyle name="20% - Accent6 7 2" xfId="244"/>
    <cellStyle name="20% - Accent6 8" xfId="158"/>
    <cellStyle name="20% - Accent6 9" xfId="259"/>
    <cellStyle name="40% - Accent1" xfId="20" builtinId="31" customBuiltin="1"/>
    <cellStyle name="40% - Accent1 10" xfId="264"/>
    <cellStyle name="40% - Accent1 2" xfId="61"/>
    <cellStyle name="40% - Accent1 2 2" xfId="165"/>
    <cellStyle name="40% - Accent1 3" xfId="75"/>
    <cellStyle name="40% - Accent1 3 2" xfId="179"/>
    <cellStyle name="40% - Accent1 4" xfId="89"/>
    <cellStyle name="40% - Accent1 4 2" xfId="193"/>
    <cellStyle name="40% - Accent1 5" xfId="103"/>
    <cellStyle name="40% - Accent1 5 2" xfId="207"/>
    <cellStyle name="40% - Accent1 6" xfId="117"/>
    <cellStyle name="40% - Accent1 6 2" xfId="221"/>
    <cellStyle name="40% - Accent1 7" xfId="131"/>
    <cellStyle name="40% - Accent1 7 2" xfId="235"/>
    <cellStyle name="40% - Accent1 8" xfId="147"/>
    <cellStyle name="40% - Accent1 9" xfId="250"/>
    <cellStyle name="40% - Accent2" xfId="24" builtinId="35" customBuiltin="1"/>
    <cellStyle name="40% - Accent2 10" xfId="266"/>
    <cellStyle name="40% - Accent2 2" xfId="63"/>
    <cellStyle name="40% - Accent2 2 2" xfId="167"/>
    <cellStyle name="40% - Accent2 3" xfId="77"/>
    <cellStyle name="40% - Accent2 3 2" xfId="181"/>
    <cellStyle name="40% - Accent2 4" xfId="91"/>
    <cellStyle name="40% - Accent2 4 2" xfId="195"/>
    <cellStyle name="40% - Accent2 5" xfId="105"/>
    <cellStyle name="40% - Accent2 5 2" xfId="209"/>
    <cellStyle name="40% - Accent2 6" xfId="119"/>
    <cellStyle name="40% - Accent2 6 2" xfId="223"/>
    <cellStyle name="40% - Accent2 7" xfId="133"/>
    <cellStyle name="40% - Accent2 7 2" xfId="237"/>
    <cellStyle name="40% - Accent2 8" xfId="149"/>
    <cellStyle name="40% - Accent2 9" xfId="252"/>
    <cellStyle name="40% - Accent3" xfId="28" builtinId="39" customBuiltin="1"/>
    <cellStyle name="40% - Accent3 10" xfId="268"/>
    <cellStyle name="40% - Accent3 2" xfId="65"/>
    <cellStyle name="40% - Accent3 2 2" xfId="169"/>
    <cellStyle name="40% - Accent3 3" xfId="79"/>
    <cellStyle name="40% - Accent3 3 2" xfId="183"/>
    <cellStyle name="40% - Accent3 4" xfId="93"/>
    <cellStyle name="40% - Accent3 4 2" xfId="197"/>
    <cellStyle name="40% - Accent3 5" xfId="107"/>
    <cellStyle name="40% - Accent3 5 2" xfId="211"/>
    <cellStyle name="40% - Accent3 6" xfId="121"/>
    <cellStyle name="40% - Accent3 6 2" xfId="225"/>
    <cellStyle name="40% - Accent3 7" xfId="135"/>
    <cellStyle name="40% - Accent3 7 2" xfId="239"/>
    <cellStyle name="40% - Accent3 8" xfId="152"/>
    <cellStyle name="40% - Accent3 9" xfId="254"/>
    <cellStyle name="40% - Accent4" xfId="32" builtinId="43" customBuiltin="1"/>
    <cellStyle name="40% - Accent4 10" xfId="270"/>
    <cellStyle name="40% - Accent4 2" xfId="67"/>
    <cellStyle name="40% - Accent4 2 2" xfId="171"/>
    <cellStyle name="40% - Accent4 3" xfId="81"/>
    <cellStyle name="40% - Accent4 3 2" xfId="185"/>
    <cellStyle name="40% - Accent4 4" xfId="95"/>
    <cellStyle name="40% - Accent4 4 2" xfId="199"/>
    <cellStyle name="40% - Accent4 5" xfId="109"/>
    <cellStyle name="40% - Accent4 5 2" xfId="213"/>
    <cellStyle name="40% - Accent4 6" xfId="123"/>
    <cellStyle name="40% - Accent4 6 2" xfId="227"/>
    <cellStyle name="40% - Accent4 7" xfId="137"/>
    <cellStyle name="40% - Accent4 7 2" xfId="241"/>
    <cellStyle name="40% - Accent4 8" xfId="155"/>
    <cellStyle name="40% - Accent4 9" xfId="256"/>
    <cellStyle name="40% - Accent5" xfId="36" builtinId="47" customBuiltin="1"/>
    <cellStyle name="40% - Accent5 10" xfId="272"/>
    <cellStyle name="40% - Accent5 2" xfId="69"/>
    <cellStyle name="40% - Accent5 2 2" xfId="173"/>
    <cellStyle name="40% - Accent5 3" xfId="83"/>
    <cellStyle name="40% - Accent5 3 2" xfId="187"/>
    <cellStyle name="40% - Accent5 4" xfId="97"/>
    <cellStyle name="40% - Accent5 4 2" xfId="201"/>
    <cellStyle name="40% - Accent5 5" xfId="111"/>
    <cellStyle name="40% - Accent5 5 2" xfId="215"/>
    <cellStyle name="40% - Accent5 6" xfId="125"/>
    <cellStyle name="40% - Accent5 6 2" xfId="229"/>
    <cellStyle name="40% - Accent5 7" xfId="139"/>
    <cellStyle name="40% - Accent5 7 2" xfId="243"/>
    <cellStyle name="40% - Accent5 8" xfId="157"/>
    <cellStyle name="40% - Accent5 9" xfId="258"/>
    <cellStyle name="40% - Accent6" xfId="40" builtinId="51" customBuiltin="1"/>
    <cellStyle name="40% - Accent6 10" xfId="274"/>
    <cellStyle name="40% - Accent6 2" xfId="71"/>
    <cellStyle name="40% - Accent6 2 2" xfId="175"/>
    <cellStyle name="40% - Accent6 3" xfId="85"/>
    <cellStyle name="40% - Accent6 3 2" xfId="189"/>
    <cellStyle name="40% - Accent6 4" xfId="99"/>
    <cellStyle name="40% - Accent6 4 2" xfId="203"/>
    <cellStyle name="40% - Accent6 5" xfId="113"/>
    <cellStyle name="40% - Accent6 5 2" xfId="217"/>
    <cellStyle name="40% - Accent6 6" xfId="127"/>
    <cellStyle name="40% - Accent6 6 2" xfId="231"/>
    <cellStyle name="40% - Accent6 7" xfId="141"/>
    <cellStyle name="40% - Accent6 7 2" xfId="245"/>
    <cellStyle name="40% - Accent6 8" xfId="159"/>
    <cellStyle name="40% - Accent6 9" xfId="26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0" xfId="43"/>
    <cellStyle name="Currency" xfId="275" builtinId="4"/>
    <cellStyle name="Currency0" xfId="44"/>
    <cellStyle name="Date" xfId="45"/>
    <cellStyle name="Explanatory Text" xfId="16" builtinId="53" customBuiltin="1"/>
    <cellStyle name="Fixed" xfId="46"/>
    <cellStyle name="Good" xfId="6" builtinId="26" customBuiltin="1"/>
    <cellStyle name="Heading 1" xfId="2" builtinId="16" customBuiltin="1"/>
    <cellStyle name="Heading 1 2" xfId="54"/>
    <cellStyle name="Heading 1 3" xfId="47"/>
    <cellStyle name="Heading 2" xfId="3" builtinId="17" customBuiltin="1"/>
    <cellStyle name="Heading 2 2" xfId="55"/>
    <cellStyle name="Heading 2 3" xfId="48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4"/>
    <cellStyle name="Normal 10 2" xfId="218"/>
    <cellStyle name="Normal 11" xfId="128"/>
    <cellStyle name="Normal 11 2" xfId="232"/>
    <cellStyle name="Normal 12" xfId="142"/>
    <cellStyle name="Normal 12 2" xfId="246"/>
    <cellStyle name="Normal 13" xfId="143"/>
    <cellStyle name="Normal 14" xfId="144"/>
    <cellStyle name="Normal 15" xfId="247"/>
    <cellStyle name="Normal 16" xfId="261"/>
    <cellStyle name="Normal 17" xfId="42"/>
    <cellStyle name="Normal 2" xfId="49"/>
    <cellStyle name="Normal 3" xfId="51"/>
    <cellStyle name="Normal 3 2" xfId="153"/>
    <cellStyle name="Normal 4" xfId="52"/>
    <cellStyle name="Normal 4 2" xfId="150"/>
    <cellStyle name="Normal 5" xfId="53"/>
    <cellStyle name="Normal 5 2" xfId="160"/>
    <cellStyle name="Normal 6" xfId="58"/>
    <cellStyle name="Normal 6 2" xfId="162"/>
    <cellStyle name="Normal 7" xfId="72"/>
    <cellStyle name="Normal 7 2" xfId="176"/>
    <cellStyle name="Normal 8" xfId="86"/>
    <cellStyle name="Normal 8 2" xfId="190"/>
    <cellStyle name="Normal 9" xfId="100"/>
    <cellStyle name="Normal 9 2" xfId="204"/>
    <cellStyle name="Note" xfId="15" builtinId="10" customBuiltin="1"/>
    <cellStyle name="Note 10" xfId="248"/>
    <cellStyle name="Note 11" xfId="262"/>
    <cellStyle name="Note 2" xfId="56"/>
    <cellStyle name="Note 2 2" xfId="161"/>
    <cellStyle name="Note 3" xfId="59"/>
    <cellStyle name="Note 3 2" xfId="163"/>
    <cellStyle name="Note 4" xfId="73"/>
    <cellStyle name="Note 4 2" xfId="177"/>
    <cellStyle name="Note 5" xfId="87"/>
    <cellStyle name="Note 5 2" xfId="191"/>
    <cellStyle name="Note 6" xfId="101"/>
    <cellStyle name="Note 6 2" xfId="205"/>
    <cellStyle name="Note 7" xfId="115"/>
    <cellStyle name="Note 7 2" xfId="219"/>
    <cellStyle name="Note 8" xfId="129"/>
    <cellStyle name="Note 8 2" xfId="233"/>
    <cellStyle name="Note 9" xfId="145"/>
    <cellStyle name="Output" xfId="10" builtinId="21" customBuiltin="1"/>
    <cellStyle name="Title" xfId="1" builtinId="15" customBuiltin="1"/>
    <cellStyle name="Total" xfId="17" builtinId="25" customBuiltin="1"/>
    <cellStyle name="Total 2" xfId="57"/>
    <cellStyle name="Total 3" xfId="50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C21"/>
  <sheetViews>
    <sheetView tabSelected="1" workbookViewId="0">
      <selection activeCell="B18" sqref="B18"/>
    </sheetView>
  </sheetViews>
  <sheetFormatPr defaultRowHeight="14.4" x14ac:dyDescent="0.3"/>
  <cols>
    <col min="1" max="1" width="19.33203125" customWidth="1"/>
    <col min="2" max="2" width="80.21875" customWidth="1"/>
    <col min="3" max="3" width="26.44140625" customWidth="1"/>
  </cols>
  <sheetData>
    <row r="2" spans="1:2" ht="15.75" x14ac:dyDescent="0.25">
      <c r="A2" s="56" t="s">
        <v>31</v>
      </c>
    </row>
    <row r="3" spans="1:2" ht="15" x14ac:dyDescent="0.25">
      <c r="A3" s="57"/>
    </row>
    <row r="4" spans="1:2" ht="15.75" x14ac:dyDescent="0.25">
      <c r="A4" s="66" t="s">
        <v>32</v>
      </c>
    </row>
    <row r="5" spans="1:2" ht="15.75" x14ac:dyDescent="0.25">
      <c r="A5" s="59"/>
    </row>
    <row r="6" spans="1:2" ht="15.75" x14ac:dyDescent="0.25">
      <c r="A6" s="60" t="s">
        <v>33</v>
      </c>
    </row>
    <row r="7" spans="1:2" ht="15" x14ac:dyDescent="0.25">
      <c r="A7" s="69" t="s">
        <v>34</v>
      </c>
      <c r="B7" s="67" t="s">
        <v>35</v>
      </c>
    </row>
    <row r="8" spans="1:2" ht="30" x14ac:dyDescent="0.25">
      <c r="A8" s="69" t="s">
        <v>36</v>
      </c>
      <c r="B8" s="68" t="s">
        <v>44</v>
      </c>
    </row>
    <row r="9" spans="1:2" ht="30" x14ac:dyDescent="0.25">
      <c r="A9" s="69" t="s">
        <v>38</v>
      </c>
      <c r="B9" s="68" t="s">
        <v>37</v>
      </c>
    </row>
    <row r="10" spans="1:2" ht="15" x14ac:dyDescent="0.25">
      <c r="A10" s="69" t="s">
        <v>39</v>
      </c>
      <c r="B10" s="68" t="s">
        <v>40</v>
      </c>
    </row>
    <row r="11" spans="1:2" ht="15" x14ac:dyDescent="0.25">
      <c r="A11" s="69" t="s">
        <v>42</v>
      </c>
      <c r="B11" s="68" t="s">
        <v>43</v>
      </c>
    </row>
    <row r="12" spans="1:2" ht="15.75" x14ac:dyDescent="0.25">
      <c r="A12" s="60"/>
    </row>
    <row r="13" spans="1:2" ht="15.6" x14ac:dyDescent="0.3">
      <c r="A13" s="60" t="s">
        <v>46</v>
      </c>
    </row>
    <row r="14" spans="1:2" ht="15.6" x14ac:dyDescent="0.3">
      <c r="A14" s="60"/>
    </row>
    <row r="15" spans="1:2" ht="15.75" x14ac:dyDescent="0.25">
      <c r="A15" s="59" t="s">
        <v>47</v>
      </c>
    </row>
    <row r="18" spans="2:3" ht="18" x14ac:dyDescent="0.25">
      <c r="B18" s="58"/>
    </row>
    <row r="19" spans="2:3" ht="18" x14ac:dyDescent="0.25">
      <c r="B19" s="58"/>
    </row>
    <row r="20" spans="2:3" ht="18" x14ac:dyDescent="0.25">
      <c r="B20" s="58"/>
      <c r="C20" s="60"/>
    </row>
    <row r="21" spans="2:3" ht="18.75" x14ac:dyDescent="0.3">
      <c r="B21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38"/>
  <sheetViews>
    <sheetView workbookViewId="0"/>
  </sheetViews>
  <sheetFormatPr defaultColWidth="9.109375" defaultRowHeight="14.4" x14ac:dyDescent="0.3"/>
  <cols>
    <col min="1" max="1" width="33.33203125" style="1" customWidth="1"/>
    <col min="2" max="2" width="12.21875" style="1" bestFit="1" customWidth="1"/>
    <col min="3" max="16" width="9.6640625" style="1" customWidth="1"/>
    <col min="17" max="17" width="10.109375" style="1" customWidth="1"/>
    <col min="18" max="16384" width="9.109375" style="1"/>
  </cols>
  <sheetData>
    <row r="1" spans="1:17" ht="15.6" x14ac:dyDescent="0.3">
      <c r="A1" s="25" t="s">
        <v>5</v>
      </c>
      <c r="B1" s="71" t="s">
        <v>45</v>
      </c>
      <c r="C1" s="62"/>
      <c r="D1" s="6"/>
      <c r="E1" s="4" t="s">
        <v>2</v>
      </c>
      <c r="F1" s="3"/>
      <c r="G1" s="3"/>
      <c r="H1" s="3"/>
      <c r="I1" s="3"/>
      <c r="J1" s="3"/>
      <c r="K1" s="3"/>
      <c r="L1" s="23"/>
      <c r="M1" s="23"/>
      <c r="N1" s="23"/>
      <c r="O1" s="23"/>
      <c r="P1" s="23"/>
      <c r="Q1" s="24"/>
    </row>
    <row r="2" spans="1:17" ht="15" x14ac:dyDescent="0.25">
      <c r="A2" s="26"/>
      <c r="B2" s="7" t="s">
        <v>0</v>
      </c>
      <c r="C2" s="37" t="s">
        <v>8</v>
      </c>
      <c r="D2" s="37" t="s">
        <v>9</v>
      </c>
      <c r="E2" s="37" t="s">
        <v>10</v>
      </c>
      <c r="F2" s="37" t="s">
        <v>11</v>
      </c>
      <c r="G2" s="37" t="s">
        <v>12</v>
      </c>
      <c r="H2" s="37" t="s">
        <v>13</v>
      </c>
      <c r="I2" s="37" t="s">
        <v>14</v>
      </c>
      <c r="J2" s="37" t="s">
        <v>15</v>
      </c>
      <c r="K2" s="37" t="s">
        <v>16</v>
      </c>
      <c r="L2" s="37" t="s">
        <v>17</v>
      </c>
      <c r="M2" s="37" t="s">
        <v>18</v>
      </c>
      <c r="N2" s="37" t="s">
        <v>19</v>
      </c>
      <c r="O2" s="37" t="s">
        <v>20</v>
      </c>
      <c r="P2" s="37" t="s">
        <v>21</v>
      </c>
      <c r="Q2" s="38" t="s">
        <v>22</v>
      </c>
    </row>
    <row r="3" spans="1:17" ht="15" x14ac:dyDescent="0.25">
      <c r="A3" s="8" t="s">
        <v>24</v>
      </c>
      <c r="B3" s="9"/>
      <c r="C3" s="27"/>
      <c r="D3" s="27"/>
      <c r="E3" s="27"/>
      <c r="F3" s="27"/>
      <c r="G3" s="9"/>
      <c r="H3" s="9"/>
      <c r="I3" s="9"/>
      <c r="J3" s="9"/>
      <c r="K3" s="9"/>
      <c r="L3" s="28"/>
      <c r="M3" s="28"/>
      <c r="N3" s="28"/>
      <c r="O3" s="28"/>
      <c r="P3" s="28"/>
      <c r="Q3" s="29"/>
    </row>
    <row r="4" spans="1:17" ht="15" x14ac:dyDescent="0.25">
      <c r="A4" s="8" t="s">
        <v>25</v>
      </c>
      <c r="B4" s="9"/>
      <c r="C4" s="27"/>
      <c r="D4" s="27"/>
      <c r="E4" s="27"/>
      <c r="F4" s="27"/>
      <c r="G4" s="9"/>
      <c r="H4" s="9"/>
      <c r="I4" s="9"/>
      <c r="J4" s="9"/>
      <c r="K4" s="9"/>
      <c r="L4" s="28"/>
      <c r="M4" s="28"/>
      <c r="N4" s="28"/>
      <c r="O4" s="28"/>
      <c r="P4" s="28"/>
      <c r="Q4" s="29"/>
    </row>
    <row r="5" spans="1:17" ht="15" x14ac:dyDescent="0.25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28"/>
      <c r="M5" s="28"/>
      <c r="N5" s="28"/>
      <c r="O5" s="28"/>
      <c r="P5" s="28"/>
      <c r="Q5" s="29"/>
    </row>
    <row r="6" spans="1:17" ht="15" x14ac:dyDescent="0.25">
      <c r="A6" s="8" t="s">
        <v>23</v>
      </c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50"/>
    </row>
    <row r="7" spans="1:17" ht="15" x14ac:dyDescent="0.25">
      <c r="A7" s="8" t="s">
        <v>26</v>
      </c>
      <c r="B7" s="9"/>
      <c r="C7" s="31">
        <v>42.341378116524858</v>
      </c>
      <c r="D7" s="31">
        <v>54.360036064871501</v>
      </c>
      <c r="E7" s="31">
        <v>65.25155019401258</v>
      </c>
      <c r="F7" s="31">
        <v>74.476737103071144</v>
      </c>
      <c r="G7" s="31">
        <v>81.102718889303645</v>
      </c>
      <c r="H7" s="31">
        <v>86.922432853416055</v>
      </c>
      <c r="I7" s="31">
        <v>92.492997558890906</v>
      </c>
      <c r="J7" s="31">
        <v>97.997438189072625</v>
      </c>
      <c r="K7" s="31">
        <v>102.74165415094609</v>
      </c>
      <c r="L7" s="31">
        <v>106.28869629400624</v>
      </c>
      <c r="M7" s="32">
        <v>110.3707351630983</v>
      </c>
      <c r="N7" s="32">
        <v>124.93967220462726</v>
      </c>
      <c r="O7" s="32">
        <v>127.4384656487198</v>
      </c>
      <c r="P7" s="32">
        <v>129.98723496169418</v>
      </c>
      <c r="Q7" s="33">
        <v>132.58697966092808</v>
      </c>
    </row>
    <row r="8" spans="1:17" ht="15" x14ac:dyDescent="0.25">
      <c r="A8" s="8" t="s">
        <v>27</v>
      </c>
      <c r="B8" s="9"/>
      <c r="C8" s="34">
        <f t="shared" ref="C8:Q8" si="0">C6*C7</f>
        <v>0</v>
      </c>
      <c r="D8" s="34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6">
        <f t="shared" si="0"/>
        <v>0</v>
      </c>
    </row>
    <row r="9" spans="1:17" ht="15" x14ac:dyDescent="0.25">
      <c r="A9" s="51"/>
      <c r="B9" s="5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</row>
    <row r="10" spans="1:17" ht="15" x14ac:dyDescent="0.25">
      <c r="A10" s="8" t="s">
        <v>1</v>
      </c>
      <c r="B10" s="14">
        <v>0.12</v>
      </c>
      <c r="C10" s="9"/>
      <c r="D10" s="9"/>
      <c r="E10" s="9"/>
      <c r="F10" s="9"/>
      <c r="G10" s="9"/>
      <c r="H10" s="9"/>
      <c r="I10" s="9"/>
      <c r="J10" s="9"/>
      <c r="K10" s="9"/>
      <c r="L10" s="28"/>
      <c r="M10" s="28"/>
      <c r="N10" s="28"/>
      <c r="O10" s="35"/>
      <c r="P10" s="28"/>
      <c r="Q10" s="29"/>
    </row>
    <row r="11" spans="1:17" ht="15" x14ac:dyDescent="0.25">
      <c r="A11" s="8" t="s">
        <v>28</v>
      </c>
      <c r="B11" s="9"/>
      <c r="C11" s="34">
        <f t="shared" ref="C11:Q11" si="1">SUM(C3,C4,C8)</f>
        <v>0</v>
      </c>
      <c r="D11" s="34">
        <f t="shared" si="1"/>
        <v>0</v>
      </c>
      <c r="E11" s="34">
        <f t="shared" si="1"/>
        <v>0</v>
      </c>
      <c r="F11" s="34">
        <f t="shared" si="1"/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6">
        <f t="shared" si="1"/>
        <v>0</v>
      </c>
    </row>
    <row r="12" spans="1:17" ht="15" x14ac:dyDescent="0.25">
      <c r="A12" s="8" t="s">
        <v>29</v>
      </c>
      <c r="B12" s="9"/>
      <c r="C12" s="34">
        <f>C11</f>
        <v>0</v>
      </c>
      <c r="D12" s="34">
        <f>C12+D11</f>
        <v>0</v>
      </c>
      <c r="E12" s="34">
        <f t="shared" ref="E12:L12" si="2">D12+E11</f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ref="M12" si="3">L12+M11</f>
        <v>0</v>
      </c>
      <c r="N12" s="34">
        <f t="shared" ref="N12" si="4">M12+N11</f>
        <v>0</v>
      </c>
      <c r="O12" s="34">
        <f t="shared" ref="O12" si="5">N12+O11</f>
        <v>0</v>
      </c>
      <c r="P12" s="34">
        <f t="shared" ref="P12" si="6">O12+P11</f>
        <v>0</v>
      </c>
      <c r="Q12" s="36">
        <f>P12+Q11</f>
        <v>0</v>
      </c>
    </row>
    <row r="13" spans="1:17" ht="15" hidden="1" x14ac:dyDescent="0.25">
      <c r="A13" s="8"/>
      <c r="B13" s="9"/>
      <c r="C13" s="16">
        <v>1</v>
      </c>
      <c r="D13" s="16">
        <v>2</v>
      </c>
      <c r="E13" s="16">
        <v>3</v>
      </c>
      <c r="F13" s="16">
        <v>4</v>
      </c>
      <c r="G13" s="16">
        <v>5</v>
      </c>
      <c r="H13" s="16">
        <v>6</v>
      </c>
      <c r="I13" s="16">
        <v>7</v>
      </c>
      <c r="J13" s="16">
        <v>8</v>
      </c>
      <c r="K13" s="16">
        <v>9</v>
      </c>
      <c r="L13" s="16">
        <v>10</v>
      </c>
      <c r="M13" s="16">
        <v>11</v>
      </c>
      <c r="N13" s="16">
        <v>12</v>
      </c>
      <c r="O13" s="16">
        <v>13</v>
      </c>
      <c r="P13" s="16">
        <v>14</v>
      </c>
      <c r="Q13" s="17">
        <v>15</v>
      </c>
    </row>
    <row r="14" spans="1:17" ht="15" x14ac:dyDescent="0.25">
      <c r="A14" s="8"/>
      <c r="B14" s="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1:17" ht="15" x14ac:dyDescent="0.25">
      <c r="A15" s="8" t="s">
        <v>30</v>
      </c>
      <c r="B15" s="52">
        <f>NPV(B10,C11:Q11)</f>
        <v>0</v>
      </c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10"/>
      <c r="O15" s="15"/>
      <c r="P15" s="10"/>
      <c r="Q15" s="11"/>
    </row>
    <row r="16" spans="1:17" ht="15" x14ac:dyDescent="0.25">
      <c r="A16" s="8" t="s">
        <v>6</v>
      </c>
      <c r="B16" s="55" t="str">
        <f>IFERROR(LOOKUP(0,C12:Q12,(C13:Q13)-(C12:Q12/C11:Q11)),"")</f>
        <v/>
      </c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0"/>
      <c r="O16" s="15"/>
      <c r="P16" s="10"/>
      <c r="Q16" s="11"/>
    </row>
    <row r="17" spans="1:17" ht="15.75" thickBot="1" x14ac:dyDescent="0.3">
      <c r="A17" s="18" t="s">
        <v>7</v>
      </c>
      <c r="B17" s="54" t="str">
        <f>IFERROR(ROUND(B16*12,0),"")</f>
        <v/>
      </c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1"/>
      <c r="P17" s="20"/>
      <c r="Q17" s="22"/>
    </row>
    <row r="19" spans="1:17" ht="15.75" thickBot="1" x14ac:dyDescent="0.3">
      <c r="O19" s="2"/>
    </row>
    <row r="20" spans="1:17" ht="15.6" x14ac:dyDescent="0.3">
      <c r="A20" s="25" t="s">
        <v>5</v>
      </c>
      <c r="B20" s="70" t="str">
        <f>B1</f>
        <v>Project Title</v>
      </c>
      <c r="C20" s="63"/>
      <c r="D20" s="3"/>
      <c r="E20" s="4" t="s">
        <v>3</v>
      </c>
      <c r="F20" s="3"/>
      <c r="G20" s="6"/>
      <c r="H20" s="3" t="s">
        <v>4</v>
      </c>
      <c r="I20" s="3"/>
      <c r="J20" s="3"/>
      <c r="K20" s="3"/>
      <c r="L20" s="23"/>
      <c r="M20" s="23"/>
      <c r="N20" s="23"/>
      <c r="O20" s="23"/>
      <c r="P20" s="23"/>
      <c r="Q20" s="24"/>
    </row>
    <row r="21" spans="1:17" ht="15" x14ac:dyDescent="0.25">
      <c r="A21" s="26"/>
      <c r="B21" s="7" t="s">
        <v>0</v>
      </c>
      <c r="C21" s="37" t="s">
        <v>8</v>
      </c>
      <c r="D21" s="37" t="s">
        <v>9</v>
      </c>
      <c r="E21" s="37" t="s">
        <v>10</v>
      </c>
      <c r="F21" s="37" t="s">
        <v>11</v>
      </c>
      <c r="G21" s="37" t="s">
        <v>12</v>
      </c>
      <c r="H21" s="37" t="s">
        <v>13</v>
      </c>
      <c r="I21" s="37" t="s">
        <v>14</v>
      </c>
      <c r="J21" s="37" t="s">
        <v>15</v>
      </c>
      <c r="K21" s="37" t="s">
        <v>16</v>
      </c>
      <c r="L21" s="37" t="s">
        <v>17</v>
      </c>
      <c r="M21" s="37" t="s">
        <v>18</v>
      </c>
      <c r="N21" s="37" t="s">
        <v>19</v>
      </c>
      <c r="O21" s="37" t="s">
        <v>20</v>
      </c>
      <c r="P21" s="37" t="s">
        <v>21</v>
      </c>
      <c r="Q21" s="38" t="s">
        <v>22</v>
      </c>
    </row>
    <row r="22" spans="1:17" ht="15" x14ac:dyDescent="0.25">
      <c r="A22" s="8" t="s">
        <v>24</v>
      </c>
      <c r="B22" s="9"/>
      <c r="C22" s="34">
        <f t="shared" ref="C22:F23" si="7">(C3)-(C3*$G$20/100)</f>
        <v>0</v>
      </c>
      <c r="D22" s="34">
        <f t="shared" si="7"/>
        <v>0</v>
      </c>
      <c r="E22" s="34">
        <f t="shared" si="7"/>
        <v>0</v>
      </c>
      <c r="F22" s="34">
        <f t="shared" si="7"/>
        <v>0</v>
      </c>
      <c r="G22" s="39"/>
      <c r="H22" s="9"/>
      <c r="I22" s="9"/>
      <c r="J22" s="9"/>
      <c r="K22" s="9"/>
      <c r="L22" s="28"/>
      <c r="M22" s="28"/>
      <c r="N22" s="28"/>
      <c r="O22" s="28"/>
      <c r="P22" s="28"/>
      <c r="Q22" s="29"/>
    </row>
    <row r="23" spans="1:17" ht="15" x14ac:dyDescent="0.25">
      <c r="A23" s="8" t="s">
        <v>25</v>
      </c>
      <c r="B23" s="9"/>
      <c r="C23" s="34">
        <f t="shared" si="7"/>
        <v>0</v>
      </c>
      <c r="D23" s="34">
        <f t="shared" si="7"/>
        <v>0</v>
      </c>
      <c r="E23" s="34">
        <f t="shared" si="7"/>
        <v>0</v>
      </c>
      <c r="F23" s="34">
        <f t="shared" si="7"/>
        <v>0</v>
      </c>
      <c r="G23" s="39"/>
      <c r="H23" s="9"/>
      <c r="I23" s="9"/>
      <c r="J23" s="9"/>
      <c r="K23" s="9"/>
      <c r="L23" s="28"/>
      <c r="M23" s="28"/>
      <c r="N23" s="28"/>
      <c r="O23" s="28"/>
      <c r="P23" s="28"/>
      <c r="Q23" s="29"/>
    </row>
    <row r="24" spans="1:17" ht="15" x14ac:dyDescent="0.25">
      <c r="A24" s="12"/>
      <c r="B24" s="9"/>
      <c r="C24" s="40"/>
      <c r="D24" s="9"/>
      <c r="E24" s="9"/>
      <c r="F24" s="9"/>
      <c r="G24" s="9"/>
      <c r="H24" s="9"/>
      <c r="I24" s="9"/>
      <c r="J24" s="9"/>
      <c r="K24" s="9"/>
      <c r="L24" s="28"/>
      <c r="M24" s="28"/>
      <c r="N24" s="28"/>
      <c r="O24" s="28"/>
      <c r="P24" s="28"/>
      <c r="Q24" s="29"/>
    </row>
    <row r="25" spans="1:17" ht="15" x14ac:dyDescent="0.25">
      <c r="A25" s="8" t="s">
        <v>23</v>
      </c>
      <c r="B25" s="13"/>
      <c r="C25" s="9">
        <f t="shared" ref="C25:Q25" si="8">C6</f>
        <v>0</v>
      </c>
      <c r="D25" s="9">
        <f t="shared" si="8"/>
        <v>0</v>
      </c>
      <c r="E25" s="9">
        <f t="shared" si="8"/>
        <v>0</v>
      </c>
      <c r="F25" s="9">
        <f t="shared" si="8"/>
        <v>0</v>
      </c>
      <c r="G25" s="9">
        <f t="shared" si="8"/>
        <v>0</v>
      </c>
      <c r="H25" s="9">
        <f t="shared" si="8"/>
        <v>0</v>
      </c>
      <c r="I25" s="9">
        <f t="shared" si="8"/>
        <v>0</v>
      </c>
      <c r="J25" s="9">
        <f t="shared" si="8"/>
        <v>0</v>
      </c>
      <c r="K25" s="9">
        <f t="shared" si="8"/>
        <v>0</v>
      </c>
      <c r="L25" s="9">
        <f t="shared" si="8"/>
        <v>0</v>
      </c>
      <c r="M25" s="9">
        <f t="shared" si="8"/>
        <v>0</v>
      </c>
      <c r="N25" s="9">
        <f t="shared" si="8"/>
        <v>0</v>
      </c>
      <c r="O25" s="9">
        <f t="shared" si="8"/>
        <v>0</v>
      </c>
      <c r="P25" s="9">
        <f t="shared" si="8"/>
        <v>0</v>
      </c>
      <c r="Q25" s="41">
        <f t="shared" si="8"/>
        <v>0</v>
      </c>
    </row>
    <row r="26" spans="1:17" ht="15" x14ac:dyDescent="0.25">
      <c r="A26" s="8" t="s">
        <v>26</v>
      </c>
      <c r="B26" s="9"/>
      <c r="C26" s="31">
        <v>42.341378116524858</v>
      </c>
      <c r="D26" s="31">
        <v>54.360036064871501</v>
      </c>
      <c r="E26" s="31">
        <v>65.25155019401258</v>
      </c>
      <c r="F26" s="31">
        <v>74.476737103071144</v>
      </c>
      <c r="G26" s="31">
        <v>81.102718889303645</v>
      </c>
      <c r="H26" s="31">
        <v>86.922432853416055</v>
      </c>
      <c r="I26" s="31">
        <v>92.492997558890906</v>
      </c>
      <c r="J26" s="31">
        <v>97.997438189072625</v>
      </c>
      <c r="K26" s="31">
        <v>102.74165415094609</v>
      </c>
      <c r="L26" s="31">
        <v>106.28869629400624</v>
      </c>
      <c r="M26" s="42">
        <v>110.3707351630983</v>
      </c>
      <c r="N26" s="42">
        <v>124.93967220462726</v>
      </c>
      <c r="O26" s="42">
        <v>127.4384656487198</v>
      </c>
      <c r="P26" s="42">
        <v>129.98723496169418</v>
      </c>
      <c r="Q26" s="43">
        <v>132.58697966092808</v>
      </c>
    </row>
    <row r="27" spans="1:17" ht="15" x14ac:dyDescent="0.25">
      <c r="A27" s="8" t="s">
        <v>27</v>
      </c>
      <c r="B27" s="9"/>
      <c r="C27" s="34">
        <f>C25*C26</f>
        <v>0</v>
      </c>
      <c r="D27" s="34">
        <f t="shared" ref="D27:Q27" si="9">D25*D26</f>
        <v>0</v>
      </c>
      <c r="E27" s="34">
        <f t="shared" si="9"/>
        <v>0</v>
      </c>
      <c r="F27" s="34">
        <f t="shared" si="9"/>
        <v>0</v>
      </c>
      <c r="G27" s="34">
        <f t="shared" si="9"/>
        <v>0</v>
      </c>
      <c r="H27" s="34">
        <f t="shared" si="9"/>
        <v>0</v>
      </c>
      <c r="I27" s="34">
        <f t="shared" si="9"/>
        <v>0</v>
      </c>
      <c r="J27" s="34">
        <f t="shared" si="9"/>
        <v>0</v>
      </c>
      <c r="K27" s="34">
        <f t="shared" si="9"/>
        <v>0</v>
      </c>
      <c r="L27" s="34">
        <f t="shared" si="9"/>
        <v>0</v>
      </c>
      <c r="M27" s="34">
        <f t="shared" si="9"/>
        <v>0</v>
      </c>
      <c r="N27" s="34">
        <f t="shared" si="9"/>
        <v>0</v>
      </c>
      <c r="O27" s="34">
        <f t="shared" si="9"/>
        <v>0</v>
      </c>
      <c r="P27" s="34">
        <f t="shared" si="9"/>
        <v>0</v>
      </c>
      <c r="Q27" s="36">
        <f t="shared" si="9"/>
        <v>0</v>
      </c>
    </row>
    <row r="28" spans="1:17" ht="15" x14ac:dyDescent="0.25">
      <c r="A28" s="51"/>
      <c r="B28" s="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</row>
    <row r="29" spans="1:17" ht="15" x14ac:dyDescent="0.25">
      <c r="A29" s="8" t="s">
        <v>1</v>
      </c>
      <c r="B29" s="14">
        <f>B10</f>
        <v>0.12</v>
      </c>
      <c r="C29" s="9"/>
      <c r="D29" s="9"/>
      <c r="E29" s="9"/>
      <c r="F29" s="9"/>
      <c r="G29" s="9"/>
      <c r="H29" s="9"/>
      <c r="I29" s="9"/>
      <c r="J29" s="9"/>
      <c r="K29" s="9"/>
      <c r="L29" s="28"/>
      <c r="M29" s="28"/>
      <c r="N29" s="28"/>
      <c r="O29" s="28"/>
      <c r="P29" s="28"/>
      <c r="Q29" s="29"/>
    </row>
    <row r="30" spans="1:17" ht="15" x14ac:dyDescent="0.25">
      <c r="A30" s="8" t="s">
        <v>28</v>
      </c>
      <c r="B30" s="9"/>
      <c r="C30" s="34">
        <f t="shared" ref="C30:Q30" si="10">SUM(C22,C23,C27)</f>
        <v>0</v>
      </c>
      <c r="D30" s="34">
        <f t="shared" si="10"/>
        <v>0</v>
      </c>
      <c r="E30" s="34">
        <f t="shared" si="10"/>
        <v>0</v>
      </c>
      <c r="F30" s="34">
        <f t="shared" si="10"/>
        <v>0</v>
      </c>
      <c r="G30" s="34">
        <f t="shared" si="10"/>
        <v>0</v>
      </c>
      <c r="H30" s="34">
        <f t="shared" si="10"/>
        <v>0</v>
      </c>
      <c r="I30" s="34">
        <f t="shared" si="10"/>
        <v>0</v>
      </c>
      <c r="J30" s="34">
        <f t="shared" si="10"/>
        <v>0</v>
      </c>
      <c r="K30" s="34">
        <f t="shared" si="10"/>
        <v>0</v>
      </c>
      <c r="L30" s="34">
        <f t="shared" si="10"/>
        <v>0</v>
      </c>
      <c r="M30" s="34">
        <f t="shared" si="10"/>
        <v>0</v>
      </c>
      <c r="N30" s="34">
        <f t="shared" si="10"/>
        <v>0</v>
      </c>
      <c r="O30" s="34">
        <f t="shared" si="10"/>
        <v>0</v>
      </c>
      <c r="P30" s="34">
        <f t="shared" si="10"/>
        <v>0</v>
      </c>
      <c r="Q30" s="36">
        <f t="shared" si="10"/>
        <v>0</v>
      </c>
    </row>
    <row r="31" spans="1:17" ht="15" x14ac:dyDescent="0.25">
      <c r="A31" s="8" t="s">
        <v>29</v>
      </c>
      <c r="B31" s="9"/>
      <c r="C31" s="34">
        <f>C30</f>
        <v>0</v>
      </c>
      <c r="D31" s="34">
        <f>C31+D30</f>
        <v>0</v>
      </c>
      <c r="E31" s="34">
        <f t="shared" ref="E31:P31" si="11">D31+E30</f>
        <v>0</v>
      </c>
      <c r="F31" s="34">
        <f t="shared" si="11"/>
        <v>0</v>
      </c>
      <c r="G31" s="34">
        <f t="shared" si="11"/>
        <v>0</v>
      </c>
      <c r="H31" s="34">
        <f t="shared" si="11"/>
        <v>0</v>
      </c>
      <c r="I31" s="34">
        <f t="shared" si="11"/>
        <v>0</v>
      </c>
      <c r="J31" s="34">
        <f t="shared" si="11"/>
        <v>0</v>
      </c>
      <c r="K31" s="34">
        <f t="shared" si="11"/>
        <v>0</v>
      </c>
      <c r="L31" s="34">
        <f t="shared" si="11"/>
        <v>0</v>
      </c>
      <c r="M31" s="34">
        <f t="shared" si="11"/>
        <v>0</v>
      </c>
      <c r="N31" s="34">
        <f t="shared" si="11"/>
        <v>0</v>
      </c>
      <c r="O31" s="34">
        <f t="shared" si="11"/>
        <v>0</v>
      </c>
      <c r="P31" s="34">
        <f t="shared" si="11"/>
        <v>0</v>
      </c>
      <c r="Q31" s="36">
        <f>P31+Q30</f>
        <v>0</v>
      </c>
    </row>
    <row r="32" spans="1:17" ht="15" hidden="1" x14ac:dyDescent="0.25">
      <c r="A32" s="8"/>
      <c r="B32" s="9"/>
      <c r="C32" s="40">
        <v>1</v>
      </c>
      <c r="D32" s="40">
        <v>2</v>
      </c>
      <c r="E32" s="40">
        <v>3</v>
      </c>
      <c r="F32" s="40">
        <v>4</v>
      </c>
      <c r="G32" s="40">
        <v>5</v>
      </c>
      <c r="H32" s="40">
        <v>6</v>
      </c>
      <c r="I32" s="40">
        <v>7</v>
      </c>
      <c r="J32" s="40">
        <v>8</v>
      </c>
      <c r="K32" s="40">
        <v>9</v>
      </c>
      <c r="L32" s="40">
        <v>10</v>
      </c>
      <c r="M32" s="40">
        <v>11</v>
      </c>
      <c r="N32" s="40">
        <v>12</v>
      </c>
      <c r="O32" s="40">
        <v>13</v>
      </c>
      <c r="P32" s="40">
        <v>14</v>
      </c>
      <c r="Q32" s="46">
        <v>15</v>
      </c>
    </row>
    <row r="33" spans="1:17" x14ac:dyDescent="0.3">
      <c r="A33" s="8"/>
      <c r="B33" s="9"/>
      <c r="C33" s="40"/>
      <c r="D33" s="40"/>
      <c r="E33" s="40"/>
      <c r="F33" s="40"/>
      <c r="G33" s="40"/>
      <c r="H33" s="40"/>
      <c r="I33" s="40"/>
      <c r="J33" s="40"/>
      <c r="K33" s="40"/>
      <c r="L33" s="28"/>
      <c r="M33" s="28"/>
      <c r="N33" s="28"/>
      <c r="O33" s="28"/>
      <c r="P33" s="28"/>
      <c r="Q33" s="29"/>
    </row>
    <row r="34" spans="1:17" x14ac:dyDescent="0.3">
      <c r="A34" s="8" t="s">
        <v>30</v>
      </c>
      <c r="B34" s="52">
        <f>NPV(B29,C30:Q30)</f>
        <v>0</v>
      </c>
      <c r="C34" s="9"/>
      <c r="D34" s="9"/>
      <c r="E34" s="9"/>
      <c r="F34" s="9"/>
      <c r="G34" s="9"/>
      <c r="H34" s="9"/>
      <c r="I34" s="9"/>
      <c r="J34" s="9"/>
      <c r="K34" s="9"/>
      <c r="L34" s="28"/>
      <c r="M34" s="28"/>
      <c r="N34" s="28"/>
      <c r="O34" s="28"/>
      <c r="P34" s="28"/>
      <c r="Q34" s="29"/>
    </row>
    <row r="35" spans="1:17" x14ac:dyDescent="0.3">
      <c r="A35" s="8" t="s">
        <v>6</v>
      </c>
      <c r="B35" s="49" t="str">
        <f>IFERROR(LOOKUP(0,C31:Q31,(C32:Q32)-(C31:Q31/C30:Q30)),"")</f>
        <v/>
      </c>
      <c r="C35" s="9"/>
      <c r="D35" s="9"/>
      <c r="E35" s="9"/>
      <c r="F35" s="9"/>
      <c r="G35" s="9"/>
      <c r="H35" s="9"/>
      <c r="I35" s="9"/>
      <c r="J35" s="9"/>
      <c r="K35" s="9"/>
      <c r="L35" s="28"/>
      <c r="M35" s="28"/>
      <c r="N35" s="28"/>
      <c r="O35" s="28"/>
      <c r="P35" s="28"/>
      <c r="Q35" s="29"/>
    </row>
    <row r="36" spans="1:17" ht="15" thickBot="1" x14ac:dyDescent="0.35">
      <c r="A36" s="18" t="s">
        <v>7</v>
      </c>
      <c r="B36" s="53" t="str">
        <f>IFERROR(ROUND(B35*12,0),"")</f>
        <v/>
      </c>
      <c r="C36" s="19"/>
      <c r="D36" s="19"/>
      <c r="E36" s="19"/>
      <c r="F36" s="19"/>
      <c r="G36" s="19"/>
      <c r="H36" s="19"/>
      <c r="I36" s="19"/>
      <c r="J36" s="19"/>
      <c r="K36" s="19"/>
      <c r="L36" s="47"/>
      <c r="M36" s="47"/>
      <c r="N36" s="47"/>
      <c r="O36" s="47"/>
      <c r="P36" s="47"/>
      <c r="Q36" s="48"/>
    </row>
    <row r="38" spans="1:17" x14ac:dyDescent="0.3">
      <c r="A38" s="64" t="s">
        <v>41</v>
      </c>
      <c r="B38" s="6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pprovals Document" ma:contentTypeID="0x0101002B8F1E08DD0FAC4689DF2865F653F93E002FDBC2FC312DF04F95BBD94BB501415F" ma:contentTypeVersion="1" ma:contentTypeDescription="" ma:contentTypeScope="" ma:versionID="94a80c9df973743727ce43cbcf54a1d2">
  <xsd:schema xmlns:xsd="http://www.w3.org/2001/XMLSchema" xmlns:xs="http://www.w3.org/2001/XMLSchema" xmlns:p="http://schemas.microsoft.com/office/2006/metadata/properties" xmlns:ns2="5a67a745-2716-44cf-9715-ea35a50b39f5" targetNamespace="http://schemas.microsoft.com/office/2006/metadata/properties" ma:root="true" ma:fieldsID="be25c3cbc0f86420d26f533b0614cae2" ns2:_="">
    <xsd:import namespace="5a67a745-2716-44cf-9715-ea35a50b39f5"/>
    <xsd:element name="properties">
      <xsd:complexType>
        <xsd:sequence>
          <xsd:element name="documentManagement">
            <xsd:complexType>
              <xsd:all>
                <xsd:element ref="ns2:item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7a745-2716-44cf-9715-ea35a50b39f5" elementFormDefault="qualified">
    <xsd:import namespace="http://schemas.microsoft.com/office/2006/documentManagement/types"/>
    <xsd:import namespace="http://schemas.microsoft.com/office/infopath/2007/PartnerControls"/>
    <xsd:element name="item_x0020_number" ma:index="8" nillable="true" ma:displayName="Item Number DS" ma:hidden="true" ma:internalName="item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number xmlns="5a67a745-2716-44cf-9715-ea35a50b39f5">99</item_x0020_number>
  </documentManagement>
</p:properties>
</file>

<file path=customXml/itemProps1.xml><?xml version="1.0" encoding="utf-8"?>
<ds:datastoreItem xmlns:ds="http://schemas.openxmlformats.org/officeDocument/2006/customXml" ds:itemID="{70B393BF-FF67-411D-9D3C-2B776DB53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67a745-2716-44cf-9715-ea35a50b3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ED58E0-03D9-4A2A-83DC-220B7F7372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986E2-B217-4CF1-BED1-576A2225E5F9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5a67a745-2716-44cf-9715-ea35a50b39f5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Industry payback</vt:lpstr>
    </vt:vector>
  </TitlesOfParts>
  <Company>Province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D'Souza, Don MNGD:EX</dc:creator>
  <cp:lastModifiedBy>Holtz, Alisa MNGD:EX</cp:lastModifiedBy>
  <dcterms:created xsi:type="dcterms:W3CDTF">2016-05-05T17:33:38Z</dcterms:created>
  <dcterms:modified xsi:type="dcterms:W3CDTF">2016-07-28T18:34:48Z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0x0101002B8F1E08DD0FAC4689DF2865F653F93E002FDBC2FC312DF04F95BBD94BB501415F</vt:lpwstr>
  </property>
</Properties>
</file>