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!Workgrp\STP Accountant\Staff\Angus\ILCR Planning\ILCR Updates 2025\Instruction Updates\2025 Instruction Updates\"/>
    </mc:Choice>
  </mc:AlternateContent>
  <xr:revisionPtr revIDLastSave="0" documentId="13_ncr:1_{BF7D30C7-89BC-4130-B025-1A7EE1F7E065}" xr6:coauthVersionLast="47" xr6:coauthVersionMax="47" xr10:uidLastSave="{00000000-0000-0000-0000-000000000000}"/>
  <bookViews>
    <workbookView xWindow="-28920" yWindow="-4425" windowWidth="29040" windowHeight="15720" tabRatio="741" xr2:uid="{00000000-000D-0000-FFFF-FFFF00000000}"/>
  </bookViews>
  <sheets>
    <sheet name="NOTES" sheetId="5" r:id="rId1"/>
    <sheet name="Sch 1 and 2" sheetId="4" r:id="rId2"/>
    <sheet name="Sch 3" sheetId="3" r:id="rId3"/>
    <sheet name="Sch 4" sheetId="13" r:id="rId4"/>
    <sheet name="Sch 5" sheetId="14" r:id="rId5"/>
    <sheet name="Sch 6" sheetId="6" r:id="rId6"/>
    <sheet name="Sch 7 Bridges" sheetId="18" r:id="rId7"/>
    <sheet name="Sch 7 Culverts" sheetId="9" r:id="rId8"/>
    <sheet name="Sch 8" sheetId="15" r:id="rId9"/>
    <sheet name="Sch 8 Adds_Deds " sheetId="19" r:id="rId10"/>
    <sheet name="Sch 9" sheetId="11" r:id="rId11"/>
    <sheet name="Sch 10" sheetId="7" r:id="rId12"/>
  </sheets>
  <definedNames>
    <definedName name="_xlnm.Print_Area" localSheetId="0">NOTES!$A$1:$C$11</definedName>
    <definedName name="_xlnm.Print_Area" localSheetId="1">'Sch 1 and 2'!$A$1:$D$42</definedName>
    <definedName name="_xlnm.Print_Area" localSheetId="11">'Sch 10'!$A$1:$I$37</definedName>
    <definedName name="_xlnm.Print_Area" localSheetId="2">'Sch 3'!$A$1:$F$54</definedName>
    <definedName name="_xlnm.Print_Area" localSheetId="3">'Sch 4'!$A$1:$F$49</definedName>
    <definedName name="_xlnm.Print_Area" localSheetId="4">'Sch 5'!$A$1:$E$51</definedName>
    <definedName name="_xlnm.Print_Area" localSheetId="5">'Sch 6'!$A$1:$G$26</definedName>
    <definedName name="_xlnm.Print_Area" localSheetId="6">'Sch 7 Bridges'!$A$1:$F$36</definedName>
    <definedName name="_xlnm.Print_Area" localSheetId="7">'Sch 7 Culverts'!$A$1:$I$254</definedName>
    <definedName name="_xlnm.Print_Area" localSheetId="8">'Sch 8'!$A$1:$E$43</definedName>
    <definedName name="_xlnm.Print_Area" localSheetId="9">'Sch 8 Adds_Deds '!$A$1:$D$45</definedName>
    <definedName name="_xlnm.Print_Area" localSheetId="10">'Sch 9'!$A$1:$M$38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3" l="1"/>
  <c r="A2" i="13" s="1"/>
  <c r="A2" i="14" s="1"/>
  <c r="A2" i="6" s="1"/>
  <c r="J25" i="11" l="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E47" i="13" l="1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D10" i="13"/>
  <c r="C10" i="13"/>
  <c r="D13" i="3" l="1"/>
  <c r="F39" i="3"/>
  <c r="E44" i="3"/>
  <c r="F44" i="3" s="1"/>
  <c r="E43" i="3"/>
  <c r="F43" i="3" s="1"/>
  <c r="E41" i="3"/>
  <c r="F41" i="3" s="1"/>
  <c r="D45" i="3"/>
  <c r="E42" i="3"/>
  <c r="F42" i="3" s="1"/>
  <c r="C40" i="3"/>
  <c r="E40" i="3" s="1"/>
  <c r="F40" i="3" s="1"/>
  <c r="B40" i="3"/>
  <c r="E45" i="3" l="1"/>
  <c r="F45" i="3" s="1"/>
  <c r="C45" i="3"/>
  <c r="D37" i="3" l="1"/>
  <c r="C37" i="3"/>
  <c r="C38" i="3" s="1"/>
  <c r="E50" i="3" s="1"/>
  <c r="F50" i="3" s="1"/>
  <c r="E36" i="3"/>
  <c r="F36" i="3" s="1"/>
  <c r="E35" i="3"/>
  <c r="F35" i="3" s="1"/>
  <c r="E34" i="3"/>
  <c r="F34" i="3" s="1"/>
  <c r="E33" i="3"/>
  <c r="F33" i="3" s="1"/>
  <c r="E32" i="3"/>
  <c r="F32" i="3" s="1"/>
  <c r="E31" i="3"/>
  <c r="F31" i="3" s="1"/>
  <c r="E30" i="3"/>
  <c r="F30" i="3" s="1"/>
  <c r="E29" i="3"/>
  <c r="F29" i="3" s="1"/>
  <c r="E28" i="3"/>
  <c r="F28" i="3" s="1"/>
  <c r="E27" i="3"/>
  <c r="F27" i="3" s="1"/>
  <c r="E26" i="3"/>
  <c r="F26" i="3" s="1"/>
  <c r="E25" i="3"/>
  <c r="F25" i="3" s="1"/>
  <c r="E24" i="3"/>
  <c r="F24" i="3" s="1"/>
  <c r="E23" i="3"/>
  <c r="F23" i="3" s="1"/>
  <c r="E22" i="3"/>
  <c r="F22" i="3" s="1"/>
  <c r="E21" i="3"/>
  <c r="F21" i="3" s="1"/>
  <c r="E20" i="3"/>
  <c r="F20" i="3" s="1"/>
  <c r="E19" i="3"/>
  <c r="F19" i="3" s="1"/>
  <c r="E18" i="3"/>
  <c r="F18" i="3" s="1"/>
  <c r="E17" i="3"/>
  <c r="F17" i="3" s="1"/>
  <c r="E16" i="3"/>
  <c r="F16" i="3" s="1"/>
  <c r="E15" i="3"/>
  <c r="F15" i="3" s="1"/>
  <c r="E14" i="3"/>
  <c r="F14" i="3" s="1"/>
  <c r="E12" i="3"/>
  <c r="F12" i="3" s="1"/>
  <c r="E11" i="3"/>
  <c r="F11" i="3" s="1"/>
  <c r="E10" i="3"/>
  <c r="F10" i="3" s="1"/>
  <c r="E9" i="3"/>
  <c r="F9" i="3" s="1"/>
  <c r="E8" i="3"/>
  <c r="F8" i="3" s="1"/>
  <c r="E7" i="3"/>
  <c r="F7" i="3" s="1"/>
  <c r="D50" i="3"/>
  <c r="E13" i="3" s="1"/>
  <c r="F13" i="3" s="1"/>
  <c r="A1" i="4"/>
  <c r="A1" i="7" l="1"/>
  <c r="A1" i="19"/>
  <c r="A1" i="18"/>
  <c r="D38" i="3"/>
  <c r="E37" i="3"/>
  <c r="F37" i="3" s="1"/>
  <c r="A1" i="14"/>
  <c r="A1" i="15"/>
  <c r="A1" i="6"/>
  <c r="A1" i="3"/>
  <c r="A1" i="11"/>
  <c r="A1" i="13"/>
  <c r="A1" i="9"/>
  <c r="E49" i="3" l="1"/>
  <c r="F49" i="3" s="1"/>
  <c r="E38" i="3"/>
  <c r="CA2" i="3"/>
  <c r="C10" i="4" l="1"/>
  <c r="F38" i="3"/>
  <c r="E48" i="3"/>
  <c r="F48" i="3" s="1"/>
</calcChain>
</file>

<file path=xl/sharedStrings.xml><?xml version="1.0" encoding="utf-8"?>
<sst xmlns="http://schemas.openxmlformats.org/spreadsheetml/2006/main" count="526" uniqueCount="356">
  <si>
    <t xml:space="preserve"> </t>
  </si>
  <si>
    <t>Schedule 3</t>
  </si>
  <si>
    <t>Volume</t>
  </si>
  <si>
    <t>Total</t>
  </si>
  <si>
    <t>Crown</t>
  </si>
  <si>
    <t>Licenses, Fees, Insurance:</t>
  </si>
  <si>
    <t>Taxes, Leases, Rentals:</t>
  </si>
  <si>
    <t xml:space="preserve">Annual Rents: </t>
  </si>
  <si>
    <t>Wages/Salaries incl Benefits:</t>
  </si>
  <si>
    <t xml:space="preserve">Vehicle Expense: </t>
  </si>
  <si>
    <t xml:space="preserve">Office Expense: </t>
  </si>
  <si>
    <t xml:space="preserve">Cruising Expense: </t>
  </si>
  <si>
    <t>Residue &amp; Waste</t>
  </si>
  <si>
    <t xml:space="preserve">Depreciation Expense: </t>
  </si>
  <si>
    <t xml:space="preserve">Unacceptable Costs: </t>
  </si>
  <si>
    <t>M3</t>
  </si>
  <si>
    <t>Dollars</t>
  </si>
  <si>
    <t>Standing Tree to Loaded Truck</t>
  </si>
  <si>
    <t>Transportation</t>
  </si>
  <si>
    <t>Road Management</t>
  </si>
  <si>
    <t>Post Logging Treatments</t>
  </si>
  <si>
    <t>Stumpage and Royalty</t>
  </si>
  <si>
    <t>Depletion and Amortization</t>
  </si>
  <si>
    <t>Purchased / Private Log Costs</t>
  </si>
  <si>
    <t>Subtotal</t>
  </si>
  <si>
    <t>Log Sales</t>
  </si>
  <si>
    <t>Net Purchased / Private Log Costs</t>
  </si>
  <si>
    <t>Crown $/m3</t>
  </si>
  <si>
    <t>Privately Owned &amp; Purchased</t>
  </si>
  <si>
    <t>Subtotal Other Costs:</t>
  </si>
  <si>
    <t>$/m3</t>
  </si>
  <si>
    <t>TFL #</t>
  </si>
  <si>
    <t>Type</t>
  </si>
  <si>
    <t>Comments</t>
  </si>
  <si>
    <t>Material Cost</t>
  </si>
  <si>
    <t>Install Cost</t>
  </si>
  <si>
    <t>Total Cost</t>
  </si>
  <si>
    <t>Span (mm)</t>
  </si>
  <si>
    <t>Rise (mm)</t>
  </si>
  <si>
    <t>Length (m)</t>
  </si>
  <si>
    <t>New/Used</t>
  </si>
  <si>
    <t>Superstructure Type</t>
  </si>
  <si>
    <t>Load Rating</t>
  </si>
  <si>
    <t>Materials</t>
  </si>
  <si>
    <t>Total Overhead:</t>
  </si>
  <si>
    <t>Cost Category</t>
  </si>
  <si>
    <t>Working Papers - Data Collection Tool</t>
  </si>
  <si>
    <t>Other Costs</t>
  </si>
  <si>
    <t>Less Silviculture Admin Costs</t>
  </si>
  <si>
    <t>Accrued Less Actual Spent</t>
  </si>
  <si>
    <t>Total Silviculture (As per Financial Statements).</t>
  </si>
  <si>
    <t>Total Company Logging Costs (incl Silviculture)</t>
  </si>
  <si>
    <t>Subtotal Company Costs - No Silviculture</t>
  </si>
  <si>
    <t>Silviculture</t>
  </si>
  <si>
    <t>Actual $ Spent</t>
  </si>
  <si>
    <t>Silv Admin Costs (see instructions)</t>
  </si>
  <si>
    <t>Subtotal Unacceptable Costs:</t>
  </si>
  <si>
    <t>Subtotal Acceptable Costs:</t>
  </si>
  <si>
    <t>Mill #: _________</t>
  </si>
  <si>
    <t>TSA or TFL</t>
  </si>
  <si>
    <t>Supply Block</t>
  </si>
  <si>
    <t>For bridges that are constructed according to pre-determined (stock) design specifications rather than a site specific bridge design</t>
  </si>
  <si>
    <t xml:space="preserve">Date </t>
  </si>
  <si>
    <t>Name/Location of Bridge</t>
  </si>
  <si>
    <t>Abutments</t>
  </si>
  <si>
    <t>Width (m)</t>
  </si>
  <si>
    <t>Decking type</t>
  </si>
  <si>
    <t>Superstructure</t>
  </si>
  <si>
    <t>Notes:</t>
  </si>
  <si>
    <t>Number of Culverts</t>
  </si>
  <si>
    <t>Licensee:__________________________</t>
  </si>
  <si>
    <t>Licensee:______________________</t>
  </si>
  <si>
    <t>Road Name:</t>
  </si>
  <si>
    <t>Road #:</t>
  </si>
  <si>
    <t>Road Type:</t>
  </si>
  <si>
    <t>Moisture Code:</t>
  </si>
  <si>
    <t>Slope %:</t>
  </si>
  <si>
    <t>Solid Rock %:</t>
  </si>
  <si>
    <t>Rippable Rock %:</t>
  </si>
  <si>
    <t>Coarse %:</t>
  </si>
  <si>
    <t>Fine %:</t>
  </si>
  <si>
    <t>SUBGRADE</t>
  </si>
  <si>
    <t>Actual Cost $:</t>
  </si>
  <si>
    <t>TtT Transfer Cost $:</t>
  </si>
  <si>
    <t>Other Transfer $:</t>
  </si>
  <si>
    <t>Deduct Bridge $:</t>
  </si>
  <si>
    <t>Deduct Culvert (&gt;950 mm)$:</t>
  </si>
  <si>
    <t>Deduct Landings$:</t>
  </si>
  <si>
    <t>Deduct End Haul $:</t>
  </si>
  <si>
    <t>Deduct Overland $:</t>
  </si>
  <si>
    <t>Subtotal :</t>
  </si>
  <si>
    <t>Subtotal Deductions $:</t>
  </si>
  <si>
    <t>ADDITIONAL STABILIZING (BALLASTING)</t>
  </si>
  <si>
    <t>BEC Zone/Subzone/Variant:</t>
  </si>
  <si>
    <t>Absolute Soil Moisture Code:</t>
  </si>
  <si>
    <t>Code:</t>
  </si>
  <si>
    <t>Type:</t>
  </si>
  <si>
    <t>Net $:</t>
  </si>
  <si>
    <t>Net $/km:</t>
  </si>
  <si>
    <t>End Haul Distance Km:</t>
  </si>
  <si>
    <t>End Haul Volume m3:</t>
  </si>
  <si>
    <t>End Haul $/m3/km:</t>
  </si>
  <si>
    <t>Km</t>
  </si>
  <si>
    <t>m</t>
  </si>
  <si>
    <t>Boulder Area%:</t>
  </si>
  <si>
    <t>Licensee:</t>
  </si>
  <si>
    <t>Mill #:</t>
  </si>
  <si>
    <t>Period Surveyed:</t>
  </si>
  <si>
    <t>TSA / TFL:</t>
  </si>
  <si>
    <t>Supply Block:</t>
  </si>
  <si>
    <t>Comments:</t>
  </si>
  <si>
    <t>Total Materials (must equal 100%)</t>
  </si>
  <si>
    <t>Length (accepts up to 3 decimals):</t>
  </si>
  <si>
    <t>Width (accepts 1 decimal):</t>
  </si>
  <si>
    <t>Organic %:</t>
  </si>
  <si>
    <t>Overland Distance Km:</t>
  </si>
  <si>
    <t>Overland Volume m3:</t>
  </si>
  <si>
    <t>Overland $/m3/km:</t>
  </si>
  <si>
    <t>Volume (m3)</t>
  </si>
  <si>
    <t>Cost ($)</t>
  </si>
  <si>
    <t>Cycle Time</t>
  </si>
  <si>
    <t xml:space="preserve">Other: </t>
  </si>
  <si>
    <t xml:space="preserve">Low Water Bridge: </t>
  </si>
  <si>
    <t xml:space="preserve">Rail Haul: </t>
  </si>
  <si>
    <t xml:space="preserve">Truck to Rail Transfer: </t>
  </si>
  <si>
    <t xml:space="preserve">Truck to Truck Transfer: </t>
  </si>
  <si>
    <t xml:space="preserve">Hydro Dam Log Transfer: </t>
  </si>
  <si>
    <t xml:space="preserve">Service Barge: </t>
  </si>
  <si>
    <t xml:space="preserve">Truck Barge / Ferry: </t>
  </si>
  <si>
    <t xml:space="preserve">Truck Rehaul from Dewater / Transfer: </t>
  </si>
  <si>
    <t xml:space="preserve">Dewater and Reload: </t>
  </si>
  <si>
    <t xml:space="preserve">Williston Lake Dewater: </t>
  </si>
  <si>
    <t xml:space="preserve">Lakeside Dry Dump: </t>
  </si>
  <si>
    <t xml:space="preserve">Water Dump: </t>
  </si>
  <si>
    <t xml:space="preserve">Water Boom: </t>
  </si>
  <si>
    <t xml:space="preserve">Crew Barge  / Ferry: </t>
  </si>
  <si>
    <t>Dist. (Km)</t>
  </si>
  <si>
    <t>1)</t>
  </si>
  <si>
    <t>2)</t>
  </si>
  <si>
    <t>3)</t>
  </si>
  <si>
    <t>4)</t>
  </si>
  <si>
    <t>5)</t>
  </si>
  <si>
    <t>6)</t>
  </si>
  <si>
    <t>Schedule 4 - Special Transportation Systems</t>
  </si>
  <si>
    <t>Schedule 5 - Camp and Access Expense</t>
  </si>
  <si>
    <t xml:space="preserve">Camp Name: </t>
  </si>
  <si>
    <t xml:space="preserve">Size of Camp (persons): </t>
  </si>
  <si>
    <t xml:space="preserve">Volume Harvested by crews in the camp (m3): </t>
  </si>
  <si>
    <t xml:space="preserve">Caterer and Food: </t>
  </si>
  <si>
    <t xml:space="preserve">Wages and Benefits: </t>
  </si>
  <si>
    <t>General Camp Expense:</t>
  </si>
  <si>
    <t>Other Camp Expenses:</t>
  </si>
  <si>
    <t>7)</t>
  </si>
  <si>
    <t>8)</t>
  </si>
  <si>
    <t>9)</t>
  </si>
  <si>
    <t>10)</t>
  </si>
  <si>
    <t>11)</t>
  </si>
  <si>
    <t>12)</t>
  </si>
  <si>
    <t>13)</t>
  </si>
  <si>
    <t>14)</t>
  </si>
  <si>
    <t xml:space="preserve">Camp Expense Total: </t>
  </si>
  <si>
    <t>Access Expense</t>
  </si>
  <si>
    <t xml:space="preserve">Equip and Supplies Transport - Land: </t>
  </si>
  <si>
    <t xml:space="preserve">Equip and Supplies Transport - Rail: </t>
  </si>
  <si>
    <t>Equip and Supplies Transport - Air :</t>
  </si>
  <si>
    <t xml:space="preserve">Equip and Supplies Transport - Water: </t>
  </si>
  <si>
    <t xml:space="preserve">Other Access Expense: </t>
  </si>
  <si>
    <t xml:space="preserve">Access Expense Total:  </t>
  </si>
  <si>
    <t xml:space="preserve">Isolated Camp (IAM Sec 3.3) Y/N?: </t>
  </si>
  <si>
    <t>Camp Expense</t>
  </si>
  <si>
    <t>Depreciation / Lease:</t>
  </si>
  <si>
    <t xml:space="preserve">Total Other Camp Expenses: </t>
  </si>
  <si>
    <t xml:space="preserve">Camp Expense Subtotal: </t>
  </si>
  <si>
    <t xml:space="preserve">Recoveries: </t>
  </si>
  <si>
    <t xml:space="preserve">Total Other Access Expenses: </t>
  </si>
  <si>
    <t xml:space="preserve">Total Camp and Access Expenses: </t>
  </si>
  <si>
    <t xml:space="preserve">Crew Transport: </t>
  </si>
  <si>
    <t xml:space="preserve">Road Distance from Camp to Operating Area (km): </t>
  </si>
  <si>
    <t>Schedule 8 - Harvesting</t>
  </si>
  <si>
    <t>Skidding/Yarding Systems</t>
  </si>
  <si>
    <t>Grapple</t>
  </si>
  <si>
    <t>Highlead</t>
  </si>
  <si>
    <t>Details</t>
  </si>
  <si>
    <t>Slope Distance</t>
  </si>
  <si>
    <t>Avg. Distance Between Supports</t>
  </si>
  <si>
    <t>Helicopter</t>
  </si>
  <si>
    <t>Distance (accepts 2 decimals)</t>
  </si>
  <si>
    <t>Cycle Time (accepts 2 decimals)</t>
  </si>
  <si>
    <t>Direction - Uphill / Downhill</t>
  </si>
  <si>
    <t>Coniferous</t>
  </si>
  <si>
    <t>Deciduous</t>
  </si>
  <si>
    <t>Harvested Volume</t>
  </si>
  <si>
    <t>Skyline</t>
  </si>
  <si>
    <t>Original TtT Rate</t>
  </si>
  <si>
    <t>Additions</t>
  </si>
  <si>
    <t>Deductions</t>
  </si>
  <si>
    <t>Final TtT Rate</t>
  </si>
  <si>
    <t>Division:</t>
  </si>
  <si>
    <t>Contact:</t>
  </si>
  <si>
    <t xml:space="preserve">Phone: </t>
  </si>
  <si>
    <t xml:space="preserve">TSA/TFL: </t>
  </si>
  <si>
    <t xml:space="preserve">License: </t>
  </si>
  <si>
    <t xml:space="preserve">Cutting Permit: </t>
  </si>
  <si>
    <t xml:space="preserve">Block: </t>
  </si>
  <si>
    <t xml:space="preserve">Support Centre: </t>
  </si>
  <si>
    <t xml:space="preserve">BEC Zone: </t>
  </si>
  <si>
    <t xml:space="preserve">Supply Block: </t>
  </si>
  <si>
    <t>Other: ________________________</t>
  </si>
  <si>
    <t>%</t>
  </si>
  <si>
    <t>km</t>
  </si>
  <si>
    <t>Min.</t>
  </si>
  <si>
    <t>m3</t>
  </si>
  <si>
    <t xml:space="preserve">     </t>
  </si>
  <si>
    <t xml:space="preserve">ADDITIONS TO ORIGINAL TtT RATE </t>
  </si>
  <si>
    <t xml:space="preserve">Landing Construction: </t>
  </si>
  <si>
    <t xml:space="preserve">Skid Trail Construction: </t>
  </si>
  <si>
    <t xml:space="preserve">Fringe Benefits: </t>
  </si>
  <si>
    <t xml:space="preserve">Fuel &amp;/or Moving by Licensee: </t>
  </si>
  <si>
    <t xml:space="preserve">Falling &amp;/or Skidding: </t>
  </si>
  <si>
    <t xml:space="preserve">Bucking &amp;/or Loading: </t>
  </si>
  <si>
    <t xml:space="preserve">Crew Transport/Accom: </t>
  </si>
  <si>
    <t xml:space="preserve">Quality Bonus (Penalty): </t>
  </si>
  <si>
    <t xml:space="preserve">Phase Contract Supervision: </t>
  </si>
  <si>
    <t xml:space="preserve">Water Bars (On-Block): </t>
  </si>
  <si>
    <t xml:space="preserve">Landing Cleanup &amp; Fireguards: </t>
  </si>
  <si>
    <t xml:space="preserve">3-meter Knockdown: </t>
  </si>
  <si>
    <t xml:space="preserve">Slashing Lop &amp; Scatter: </t>
  </si>
  <si>
    <t xml:space="preserve">Landing Ignition &amp; Burning: </t>
  </si>
  <si>
    <t xml:space="preserve">Burn/Spread Roadside Debris: </t>
  </si>
  <si>
    <t xml:space="preserve">Pest/Mistletoe Control: </t>
  </si>
  <si>
    <t xml:space="preserve">Landing Ripping/Rehab: </t>
  </si>
  <si>
    <t xml:space="preserve">Seeding Roads/Landings: </t>
  </si>
  <si>
    <t xml:space="preserve">_________________________: </t>
  </si>
  <si>
    <t xml:space="preserve">DEDUCTIONS FROM ORIGINAL TtT RATE </t>
  </si>
  <si>
    <t xml:space="preserve">Road Subgrade Construction: </t>
  </si>
  <si>
    <t xml:space="preserve">Road Ballast Construction: </t>
  </si>
  <si>
    <t xml:space="preserve">Road Maintenance: </t>
  </si>
  <si>
    <t xml:space="preserve">Isolated Costs: </t>
  </si>
  <si>
    <t xml:space="preserve">Hauling: </t>
  </si>
  <si>
    <t xml:space="preserve">Off-Loading/Log Transfer: </t>
  </si>
  <si>
    <t>Schedule 8 - Additions and Deductions</t>
  </si>
  <si>
    <t>Contractual Item</t>
  </si>
  <si>
    <t>Slope %</t>
  </si>
  <si>
    <t>Units</t>
  </si>
  <si>
    <t>Unit Type</t>
  </si>
  <si>
    <t>Bec Zone</t>
  </si>
  <si>
    <t>Dollar per Unit</t>
  </si>
  <si>
    <t>Source</t>
  </si>
  <si>
    <t>Cattleguard</t>
  </si>
  <si>
    <t>Pipeline Crossing</t>
  </si>
  <si>
    <t>Remedial Fencing</t>
  </si>
  <si>
    <t>Wing Fencing</t>
  </si>
  <si>
    <t>Item</t>
  </si>
  <si>
    <t>kilometers</t>
  </si>
  <si>
    <t>Hours</t>
  </si>
  <si>
    <t>Hectares</t>
  </si>
  <si>
    <t>Meters</t>
  </si>
  <si>
    <t>Man Days</t>
  </si>
  <si>
    <t>Other</t>
  </si>
  <si>
    <t>Separate Contract</t>
  </si>
  <si>
    <t>Paid in Tree to Truck</t>
  </si>
  <si>
    <t>BG</t>
  </si>
  <si>
    <t>BWBS</t>
  </si>
  <si>
    <t>CWH</t>
  </si>
  <si>
    <t>ESSF</t>
  </si>
  <si>
    <t>ICH</t>
  </si>
  <si>
    <t>IDF</t>
  </si>
  <si>
    <t>MH</t>
  </si>
  <si>
    <t>MS</t>
  </si>
  <si>
    <t>PP</t>
  </si>
  <si>
    <t>SBPS</t>
  </si>
  <si>
    <t>SBS</t>
  </si>
  <si>
    <t>Schedule 9 - Miscellaneous / Unique Logging Costs</t>
  </si>
  <si>
    <t>Schedule 1 - Average Cost of Logging</t>
  </si>
  <si>
    <t>Schedule 2 - Log Purchases and Sales</t>
  </si>
  <si>
    <t>Schedule 3 - Forest Management Administration</t>
  </si>
  <si>
    <t>Schedule 6 - Road Management</t>
  </si>
  <si>
    <t>Schedule 10 - Road Construction</t>
  </si>
  <si>
    <t>Data Collection Tool.</t>
  </si>
  <si>
    <t>Development Costs (Road Construction)</t>
  </si>
  <si>
    <t xml:space="preserve"> $/m3</t>
  </si>
  <si>
    <t xml:space="preserve">Other Acceptable Costs (list): </t>
  </si>
  <si>
    <t>Other Costs (list):</t>
  </si>
  <si>
    <t xml:space="preserve">Towing (List): </t>
  </si>
  <si>
    <t>Abut Ht.(m)</t>
  </si>
  <si>
    <t>TAB Order</t>
  </si>
  <si>
    <t>Start</t>
  </si>
  <si>
    <t>Number of Supports</t>
  </si>
  <si>
    <t>Drop Type - Land or Water</t>
  </si>
  <si>
    <t xml:space="preserve">Slope % for winch assisted samples      </t>
  </si>
  <si>
    <t>Schedule 8 Page #:</t>
  </si>
  <si>
    <t>Schedule 8 Sample #:</t>
  </si>
  <si>
    <t>Circle the applicable cost type</t>
  </si>
  <si>
    <t>Licensee Own Forces</t>
  </si>
  <si>
    <t>Company ID</t>
  </si>
  <si>
    <t>Drop Down Menu Choices</t>
  </si>
  <si>
    <t>If Other - details</t>
  </si>
  <si>
    <t>Total Additional Stabilizing $:</t>
  </si>
  <si>
    <t>Total Additional Stabilizing $/km:</t>
  </si>
  <si>
    <t>the greyed out cells in worksheets indicate cells that are either calculation cells or auto populated by the system.</t>
  </si>
  <si>
    <t>NN-New installation with a New structure</t>
  </si>
  <si>
    <t>NU-New installation with a Used structure</t>
  </si>
  <si>
    <t>RN-Replacement installation with a New structure</t>
  </si>
  <si>
    <t>RU-Replacement installation with a Used structure</t>
  </si>
  <si>
    <t>Abutment Type</t>
  </si>
  <si>
    <t>Note 2 - green indicates drop down menu entry cells</t>
  </si>
  <si>
    <t>Arched</t>
  </si>
  <si>
    <t>Arched Bottomless</t>
  </si>
  <si>
    <t>Pipe Arch</t>
  </si>
  <si>
    <t>Round</t>
  </si>
  <si>
    <t>Wooden Bottomless</t>
  </si>
  <si>
    <t>Type - Drop Down Menu Choices</t>
  </si>
  <si>
    <t>Note 1 - the grey cells are auto filled/calculated by the program and are locked</t>
  </si>
  <si>
    <t>Horizontal Ellipse</t>
  </si>
  <si>
    <t>Vertical Ellipse</t>
  </si>
  <si>
    <t>Other (describe in the comments)</t>
  </si>
  <si>
    <r>
      <t xml:space="preserve">Reported Costs should include PST paid but </t>
    </r>
    <r>
      <rPr>
        <b/>
        <sz val="10"/>
        <color rgb="FFFF0000"/>
        <rFont val="Arial"/>
        <family val="2"/>
      </rPr>
      <t>SHOULD NOT</t>
    </r>
    <r>
      <rPr>
        <b/>
        <sz val="10"/>
        <color theme="1"/>
        <rFont val="Arial"/>
        <family val="2"/>
      </rPr>
      <t xml:space="preserve"> include GST/HST since those taxes are recoverable by the licensee and therefor are not an expense.</t>
    </r>
  </si>
  <si>
    <t>Note - during data input the program will automatically insert the Road Management Group number of each sample, based on the TFL, TSA and Supply Block information.</t>
  </si>
  <si>
    <t>Note - each individual skidding/yarding system being reported has to equal 100% Blended skid sytems are not accepted.</t>
  </si>
  <si>
    <t>Actual / Estimated / Average / Other</t>
  </si>
  <si>
    <t>Location: ______________________</t>
  </si>
  <si>
    <r>
      <t xml:space="preserve">Scaling Expense: </t>
    </r>
    <r>
      <rPr>
        <b/>
        <sz val="10"/>
        <rFont val="Arial"/>
        <family val="2"/>
      </rPr>
      <t>(Note 1)</t>
    </r>
  </si>
  <si>
    <t>Schedule 7b - Culverts</t>
  </si>
  <si>
    <t>Schedule 7a - Bridges</t>
  </si>
  <si>
    <t>Sample Information</t>
  </si>
  <si>
    <t>Distance (km)</t>
  </si>
  <si>
    <t>Site Plan / Gen. Arr. $</t>
  </si>
  <si>
    <t>Material $</t>
  </si>
  <si>
    <t>Install $</t>
  </si>
  <si>
    <t>Approach works $</t>
  </si>
  <si>
    <t>Delivery $</t>
  </si>
  <si>
    <t>the input order for the online tool may be different than the layout of the forms in this workbook</t>
  </si>
  <si>
    <t>refer to the instructions for more detail on what is required for each schedule.</t>
  </si>
  <si>
    <t>Expected Life Span (yrs)</t>
  </si>
  <si>
    <t>Cost</t>
  </si>
  <si>
    <t>Includes Detailed Engineering Costs (Y/N):</t>
  </si>
  <si>
    <t>Depth (accepts 1 decimal):</t>
  </si>
  <si>
    <t>Distance to Source (accepts 1 decinal):</t>
  </si>
  <si>
    <r>
      <t>Purchased / Private Log Overhead</t>
    </r>
    <r>
      <rPr>
        <b/>
        <sz val="10"/>
        <color theme="1"/>
        <rFont val="Arial"/>
        <family val="2"/>
      </rPr>
      <t xml:space="preserve"> (Note 3)</t>
    </r>
  </si>
  <si>
    <t>Note - in the ILCR tools, the grey cells are autofill/calculatation cells and are locked</t>
  </si>
  <si>
    <t xml:space="preserve">Forest Management Admin (Sch 3 Transfer) </t>
  </si>
  <si>
    <t>Working Papers - Data Collection (Note - in the ILCR tool, the grey cells are autofill/calculatation cells and are locked)</t>
  </si>
  <si>
    <t xml:space="preserve">Working Papers - Data Collection </t>
  </si>
  <si>
    <r>
      <rPr>
        <b/>
        <sz val="11"/>
        <color theme="1"/>
        <rFont val="Arial"/>
        <family val="2"/>
      </rPr>
      <t>Load Rating:</t>
    </r>
    <r>
      <rPr>
        <sz val="11"/>
        <color theme="1"/>
        <rFont val="Arial"/>
        <family val="2"/>
      </rPr>
      <t xml:space="preserve"> L100, L75, BCL625</t>
    </r>
  </si>
  <si>
    <r>
      <rPr>
        <b/>
        <sz val="11"/>
        <color theme="1"/>
        <rFont val="Arial"/>
        <family val="2"/>
      </rPr>
      <t xml:space="preserve">Deck Length: </t>
    </r>
    <r>
      <rPr>
        <sz val="11"/>
        <color theme="1"/>
        <rFont val="Arial"/>
        <family val="2"/>
      </rPr>
      <t>&lt;18m</t>
    </r>
  </si>
  <si>
    <r>
      <rPr>
        <b/>
        <sz val="11"/>
        <color theme="1"/>
        <rFont val="Arial"/>
        <family val="2"/>
      </rPr>
      <t>Decking type:</t>
    </r>
    <r>
      <rPr>
        <sz val="11"/>
        <color theme="1"/>
        <rFont val="Arial"/>
        <family val="2"/>
      </rPr>
      <t xml:space="preserve"> untreated wood panel</t>
    </r>
  </si>
  <si>
    <r>
      <rPr>
        <b/>
        <sz val="11"/>
        <color theme="1"/>
        <rFont val="Arial"/>
        <family val="2"/>
      </rPr>
      <t>Abutmant type:</t>
    </r>
    <r>
      <rPr>
        <sz val="11"/>
        <color theme="1"/>
        <rFont val="Arial"/>
        <family val="2"/>
      </rPr>
      <t xml:space="preserve"> log, timber, concrete block</t>
    </r>
  </si>
  <si>
    <r>
      <rPr>
        <b/>
        <sz val="11"/>
        <color theme="1"/>
        <rFont val="Arial"/>
        <family val="2"/>
      </rPr>
      <t>Superstrucure Type:</t>
    </r>
    <r>
      <rPr>
        <sz val="11"/>
        <color theme="1"/>
        <rFont val="Arial"/>
        <family val="2"/>
      </rPr>
      <t xml:space="preserve"> Steel</t>
    </r>
  </si>
  <si>
    <r>
      <rPr>
        <b/>
        <sz val="11"/>
        <color theme="1"/>
        <rFont val="Arial"/>
        <family val="2"/>
      </rPr>
      <t xml:space="preserve">Abutment height: </t>
    </r>
    <r>
      <rPr>
        <sz val="11"/>
        <color theme="1"/>
        <rFont val="Arial"/>
        <family val="2"/>
      </rPr>
      <t xml:space="preserve">&lt;3m average </t>
    </r>
  </si>
  <si>
    <t>Only report bridges meeting the criteria below</t>
  </si>
  <si>
    <t>Total Crown Timber:</t>
  </si>
  <si>
    <t xml:space="preserve">Total Purchased Timber: </t>
  </si>
  <si>
    <r>
      <t xml:space="preserve">Pricing Branch is collecting Road Rehabilitation costs to determine if Road Rehabilitation should be separated from Road Management. Please report Road Rehab costs in Schedule 9 Misc/Unique Costs. There is no category for Road rehab so use the Deactivation - Perm and add Road Rehab to the comments. Be sure to report length and dollars. </t>
    </r>
    <r>
      <rPr>
        <b/>
        <sz val="12"/>
        <color rgb="FFFF0000"/>
        <rFont val="Arial"/>
        <family val="2"/>
      </rPr>
      <t>DO NOT REMOVE THE ROAD REHAB COSTS FROM SCHEDULE 6.</t>
    </r>
  </si>
  <si>
    <t>Fuel Adustment:</t>
  </si>
  <si>
    <t xml:space="preserve">these forms are meant to be used as an aid for collecting data for input into the 2025 ILCR online tool. </t>
  </si>
  <si>
    <t>2025 Interior Log Cost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</si>
</sst>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\ ;[Red]\(#,##0.00\)\ "/>
    <numFmt numFmtId="165" formatCode="#,##0\ "/>
    <numFmt numFmtId="166" formatCode="#,##0\ ;[Red]\(#,##0\)\ "/>
    <numFmt numFmtId="167" formatCode="#,##0.00\ "/>
  </numFmts>
  <fonts count="29" x14ac:knownFonts="1">
    <font>
      <sz val="11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8"/>
      <color rgb="FF222222"/>
      <name val="Verdana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darkTrellis">
        <bgColor theme="1" tint="4.9989318521683403E-2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3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277">
    <xf numFmtId="0" fontId="0" fillId="0" borderId="0" xfId="0"/>
    <xf numFmtId="0" fontId="17" fillId="0" borderId="0" xfId="0" applyFont="1"/>
    <xf numFmtId="0" fontId="0" fillId="0" borderId="19" xfId="0" applyBorder="1"/>
    <xf numFmtId="165" fontId="0" fillId="0" borderId="19" xfId="0" applyNumberFormat="1" applyBorder="1"/>
    <xf numFmtId="0" fontId="0" fillId="0" borderId="21" xfId="0" applyBorder="1"/>
    <xf numFmtId="165" fontId="0" fillId="0" borderId="21" xfId="0" applyNumberFormat="1" applyBorder="1"/>
    <xf numFmtId="0" fontId="17" fillId="0" borderId="20" xfId="0" applyFont="1" applyBorder="1"/>
    <xf numFmtId="0" fontId="17" fillId="0" borderId="20" xfId="0" applyFont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38" fontId="19" fillId="0" borderId="0" xfId="0" applyNumberFormat="1" applyFont="1"/>
    <xf numFmtId="0" fontId="21" fillId="0" borderId="20" xfId="0" applyFont="1" applyBorder="1" applyAlignment="1">
      <alignment horizontal="left" vertical="center"/>
    </xf>
    <xf numFmtId="38" fontId="20" fillId="0" borderId="20" xfId="0" applyNumberFormat="1" applyFont="1" applyBorder="1" applyAlignment="1">
      <alignment horizontal="center"/>
    </xf>
    <xf numFmtId="0" fontId="19" fillId="0" borderId="21" xfId="0" applyFont="1" applyBorder="1"/>
    <xf numFmtId="0" fontId="19" fillId="0" borderId="19" xfId="0" applyFont="1" applyBorder="1"/>
    <xf numFmtId="0" fontId="19" fillId="0" borderId="22" xfId="0" applyFont="1" applyBorder="1"/>
    <xf numFmtId="0" fontId="21" fillId="0" borderId="0" xfId="0" applyFont="1"/>
    <xf numFmtId="0" fontId="21" fillId="0" borderId="19" xfId="0" applyFont="1" applyBorder="1"/>
    <xf numFmtId="0" fontId="21" fillId="0" borderId="24" xfId="0" applyFont="1" applyBorder="1"/>
    <xf numFmtId="164" fontId="20" fillId="0" borderId="20" xfId="0" applyNumberFormat="1" applyFont="1" applyBorder="1" applyAlignment="1">
      <alignment horizontal="center"/>
    </xf>
    <xf numFmtId="164" fontId="19" fillId="0" borderId="0" xfId="0" applyNumberFormat="1" applyFont="1"/>
    <xf numFmtId="164" fontId="19" fillId="0" borderId="0" xfId="1" applyNumberFormat="1" applyFont="1"/>
    <xf numFmtId="166" fontId="19" fillId="0" borderId="21" xfId="0" applyNumberFormat="1" applyFont="1" applyBorder="1"/>
    <xf numFmtId="166" fontId="19" fillId="0" borderId="19" xfId="0" applyNumberFormat="1" applyFont="1" applyBorder="1"/>
    <xf numFmtId="166" fontId="19" fillId="0" borderId="0" xfId="0" applyNumberFormat="1" applyFont="1"/>
    <xf numFmtId="166" fontId="20" fillId="0" borderId="20" xfId="0" applyNumberFormat="1" applyFont="1" applyBorder="1" applyAlignment="1">
      <alignment horizontal="center"/>
    </xf>
    <xf numFmtId="0" fontId="22" fillId="0" borderId="0" xfId="0" applyFont="1"/>
    <xf numFmtId="0" fontId="20" fillId="0" borderId="11" xfId="0" applyFont="1" applyBorder="1" applyAlignment="1">
      <alignment horizontal="centerContinuous"/>
    </xf>
    <xf numFmtId="0" fontId="20" fillId="0" borderId="12" xfId="0" applyFont="1" applyBorder="1" applyAlignment="1">
      <alignment horizontal="centerContinuous"/>
    </xf>
    <xf numFmtId="0" fontId="20" fillId="0" borderId="13" xfId="0" applyFont="1" applyBorder="1" applyAlignment="1">
      <alignment horizontal="centerContinuous"/>
    </xf>
    <xf numFmtId="164" fontId="20" fillId="0" borderId="13" xfId="0" applyNumberFormat="1" applyFont="1" applyBorder="1" applyAlignment="1">
      <alignment horizontal="centerContinuous"/>
    </xf>
    <xf numFmtId="0" fontId="22" fillId="0" borderId="14" xfId="0" applyFont="1" applyBorder="1"/>
    <xf numFmtId="0" fontId="22" fillId="0" borderId="15" xfId="0" applyFont="1" applyBorder="1"/>
    <xf numFmtId="164" fontId="22" fillId="0" borderId="16" xfId="0" applyNumberFormat="1" applyFont="1" applyBorder="1"/>
    <xf numFmtId="0" fontId="20" fillId="0" borderId="17" xfId="0" applyFont="1" applyBorder="1" applyAlignment="1">
      <alignment horizontal="center"/>
    </xf>
    <xf numFmtId="0" fontId="22" fillId="0" borderId="10" xfId="0" applyFont="1" applyBorder="1" applyAlignment="1">
      <alignment horizontal="left" indent="1"/>
    </xf>
    <xf numFmtId="38" fontId="22" fillId="0" borderId="0" xfId="0" applyNumberFormat="1" applyFont="1"/>
    <xf numFmtId="0" fontId="22" fillId="0" borderId="39" xfId="0" applyFont="1" applyBorder="1"/>
    <xf numFmtId="0" fontId="22" fillId="0" borderId="31" xfId="0" applyFont="1" applyBorder="1"/>
    <xf numFmtId="166" fontId="22" fillId="0" borderId="12" xfId="0" applyNumberFormat="1" applyFont="1" applyBorder="1"/>
    <xf numFmtId="166" fontId="20" fillId="0" borderId="18" xfId="0" applyNumberFormat="1" applyFont="1" applyBorder="1" applyAlignment="1">
      <alignment horizontal="center"/>
    </xf>
    <xf numFmtId="166" fontId="20" fillId="0" borderId="18" xfId="0" applyNumberFormat="1" applyFont="1" applyBorder="1" applyAlignment="1">
      <alignment horizontal="center" wrapText="1"/>
    </xf>
    <xf numFmtId="166" fontId="20" fillId="0" borderId="27" xfId="0" applyNumberFormat="1" applyFont="1" applyBorder="1" applyAlignment="1">
      <alignment horizontal="center" wrapText="1"/>
    </xf>
    <xf numFmtId="166" fontId="22" fillId="0" borderId="37" xfId="0" applyNumberFormat="1" applyFont="1" applyBorder="1"/>
    <xf numFmtId="166" fontId="22" fillId="0" borderId="11" xfId="0" applyNumberFormat="1" applyFont="1" applyBorder="1"/>
    <xf numFmtId="0" fontId="20" fillId="0" borderId="17" xfId="0" applyFont="1" applyBorder="1"/>
    <xf numFmtId="0" fontId="20" fillId="0" borderId="31" xfId="0" applyFont="1" applyBorder="1"/>
    <xf numFmtId="0" fontId="20" fillId="0" borderId="37" xfId="0" applyFont="1" applyBorder="1"/>
    <xf numFmtId="0" fontId="22" fillId="0" borderId="34" xfId="0" applyFont="1" applyBorder="1" applyAlignment="1">
      <alignment horizontal="left" indent="1"/>
    </xf>
    <xf numFmtId="0" fontId="20" fillId="0" borderId="18" xfId="0" applyFont="1" applyBorder="1"/>
    <xf numFmtId="164" fontId="22" fillId="0" borderId="37" xfId="0" applyNumberFormat="1" applyFont="1" applyBorder="1"/>
    <xf numFmtId="164" fontId="22" fillId="0" borderId="13" xfId="0" applyNumberFormat="1" applyFont="1" applyBorder="1"/>
    <xf numFmtId="166" fontId="20" fillId="0" borderId="42" xfId="0" applyNumberFormat="1" applyFont="1" applyBorder="1" applyAlignment="1">
      <alignment horizontal="center"/>
    </xf>
    <xf numFmtId="0" fontId="22" fillId="0" borderId="11" xfId="0" applyFont="1" applyBorder="1"/>
    <xf numFmtId="166" fontId="22" fillId="0" borderId="43" xfId="0" applyNumberFormat="1" applyFont="1" applyBorder="1"/>
    <xf numFmtId="0" fontId="20" fillId="0" borderId="10" xfId="0" applyFont="1" applyBorder="1"/>
    <xf numFmtId="0" fontId="0" fillId="0" borderId="38" xfId="0" applyBorder="1"/>
    <xf numFmtId="165" fontId="0" fillId="0" borderId="38" xfId="0" applyNumberFormat="1" applyBorder="1"/>
    <xf numFmtId="0" fontId="19" fillId="0" borderId="44" xfId="0" applyFont="1" applyBorder="1"/>
    <xf numFmtId="0" fontId="19" fillId="0" borderId="35" xfId="0" applyFont="1" applyBorder="1"/>
    <xf numFmtId="0" fontId="19" fillId="0" borderId="28" xfId="0" applyFont="1" applyBorder="1"/>
    <xf numFmtId="0" fontId="21" fillId="0" borderId="20" xfId="0" applyFont="1" applyBorder="1" applyAlignment="1">
      <alignment horizontal="center"/>
    </xf>
    <xf numFmtId="0" fontId="21" fillId="0" borderId="0" xfId="0" applyFont="1" applyAlignment="1">
      <alignment horizontal="right"/>
    </xf>
    <xf numFmtId="0" fontId="19" fillId="0" borderId="46" xfId="0" applyFont="1" applyBorder="1"/>
    <xf numFmtId="0" fontId="19" fillId="0" borderId="19" xfId="0" applyFont="1" applyBorder="1" applyAlignment="1">
      <alignment horizontal="right"/>
    </xf>
    <xf numFmtId="0" fontId="19" fillId="0" borderId="23" xfId="0" applyFont="1" applyBorder="1"/>
    <xf numFmtId="0" fontId="21" fillId="0" borderId="23" xfId="0" applyFont="1" applyBorder="1"/>
    <xf numFmtId="0" fontId="21" fillId="0" borderId="47" xfId="0" applyFont="1" applyBorder="1"/>
    <xf numFmtId="0" fontId="19" fillId="0" borderId="47" xfId="0" applyFont="1" applyBorder="1"/>
    <xf numFmtId="0" fontId="21" fillId="0" borderId="25" xfId="0" applyFont="1" applyBorder="1" applyAlignment="1">
      <alignment horizontal="right"/>
    </xf>
    <xf numFmtId="0" fontId="21" fillId="0" borderId="25" xfId="0" applyFont="1" applyBorder="1"/>
    <xf numFmtId="0" fontId="21" fillId="0" borderId="19" xfId="0" applyFont="1" applyBorder="1" applyAlignment="1">
      <alignment horizontal="right"/>
    </xf>
    <xf numFmtId="0" fontId="19" fillId="0" borderId="22" xfId="0" applyFont="1" applyBorder="1" applyAlignment="1">
      <alignment horizontal="right"/>
    </xf>
    <xf numFmtId="0" fontId="19" fillId="0" borderId="30" xfId="0" applyFont="1" applyBorder="1"/>
    <xf numFmtId="0" fontId="19" fillId="0" borderId="45" xfId="0" applyFont="1" applyBorder="1"/>
    <xf numFmtId="0" fontId="19" fillId="0" borderId="49" xfId="0" applyFont="1" applyBorder="1"/>
    <xf numFmtId="0" fontId="21" fillId="0" borderId="48" xfId="0" applyFont="1" applyBorder="1"/>
    <xf numFmtId="0" fontId="17" fillId="0" borderId="19" xfId="0" applyFont="1" applyBorder="1" applyAlignment="1">
      <alignment horizontal="center" wrapText="1"/>
    </xf>
    <xf numFmtId="0" fontId="0" fillId="0" borderId="19" xfId="0" applyBorder="1" applyAlignment="1">
      <alignment horizontal="right"/>
    </xf>
    <xf numFmtId="0" fontId="0" fillId="0" borderId="19" xfId="0" applyBorder="1" applyAlignment="1">
      <alignment horizontal="left"/>
    </xf>
    <xf numFmtId="0" fontId="17" fillId="0" borderId="19" xfId="0" applyFont="1" applyBorder="1" applyAlignment="1">
      <alignment horizontal="center"/>
    </xf>
    <xf numFmtId="0" fontId="0" fillId="0" borderId="0" xfId="0" quotePrefix="1"/>
    <xf numFmtId="0" fontId="0" fillId="0" borderId="22" xfId="0" applyBorder="1"/>
    <xf numFmtId="0" fontId="0" fillId="0" borderId="21" xfId="0" applyBorder="1" applyAlignment="1">
      <alignment horizontal="right"/>
    </xf>
    <xf numFmtId="0" fontId="17" fillId="0" borderId="25" xfId="0" applyFont="1" applyBorder="1" applyAlignment="1">
      <alignment horizontal="right"/>
    </xf>
    <xf numFmtId="166" fontId="19" fillId="0" borderId="22" xfId="0" applyNumberFormat="1" applyFont="1" applyBorder="1"/>
    <xf numFmtId="0" fontId="21" fillId="0" borderId="21" xfId="0" applyFont="1" applyBorder="1"/>
    <xf numFmtId="166" fontId="19" fillId="0" borderId="25" xfId="0" applyNumberFormat="1" applyFont="1" applyBorder="1"/>
    <xf numFmtId="0" fontId="0" fillId="0" borderId="0" xfId="0" applyAlignment="1">
      <alignment horizontal="right"/>
    </xf>
    <xf numFmtId="0" fontId="23" fillId="0" borderId="46" xfId="0" applyFont="1" applyBorder="1"/>
    <xf numFmtId="0" fontId="23" fillId="0" borderId="30" xfId="0" applyFont="1" applyBorder="1"/>
    <xf numFmtId="0" fontId="0" fillId="0" borderId="45" xfId="0" applyBorder="1"/>
    <xf numFmtId="0" fontId="24" fillId="0" borderId="0" xfId="0" applyFont="1"/>
    <xf numFmtId="0" fontId="0" fillId="0" borderId="52" xfId="0" applyBorder="1"/>
    <xf numFmtId="0" fontId="0" fillId="0" borderId="46" xfId="0" applyBorder="1"/>
    <xf numFmtId="0" fontId="19" fillId="0" borderId="34" xfId="0" applyFont="1" applyBorder="1"/>
    <xf numFmtId="0" fontId="21" fillId="0" borderId="17" xfId="0" applyFont="1" applyBorder="1"/>
    <xf numFmtId="0" fontId="21" fillId="0" borderId="26" xfId="0" applyFont="1" applyBorder="1" applyAlignment="1">
      <alignment horizontal="center" wrapText="1"/>
    </xf>
    <xf numFmtId="0" fontId="21" fillId="0" borderId="56" xfId="0" applyFont="1" applyBorder="1" applyAlignment="1">
      <alignment horizontal="center" wrapText="1"/>
    </xf>
    <xf numFmtId="0" fontId="21" fillId="0" borderId="57" xfId="0" applyFont="1" applyBorder="1" applyAlignment="1">
      <alignment horizontal="center" wrapText="1"/>
    </xf>
    <xf numFmtId="0" fontId="21" fillId="0" borderId="25" xfId="0" applyFont="1" applyBorder="1" applyAlignment="1">
      <alignment horizontal="center" wrapText="1"/>
    </xf>
    <xf numFmtId="0" fontId="21" fillId="0" borderId="18" xfId="0" applyFont="1" applyBorder="1" applyAlignment="1">
      <alignment horizontal="center" wrapText="1"/>
    </xf>
    <xf numFmtId="0" fontId="19" fillId="0" borderId="37" xfId="0" applyFont="1" applyBorder="1"/>
    <xf numFmtId="0" fontId="19" fillId="0" borderId="58" xfId="0" applyFont="1" applyBorder="1"/>
    <xf numFmtId="0" fontId="19" fillId="0" borderId="59" xfId="0" applyFont="1" applyBorder="1"/>
    <xf numFmtId="0" fontId="19" fillId="0" borderId="38" xfId="0" applyFont="1" applyBorder="1"/>
    <xf numFmtId="0" fontId="19" fillId="0" borderId="36" xfId="0" applyFont="1" applyBorder="1"/>
    <xf numFmtId="0" fontId="26" fillId="0" borderId="0" xfId="0" applyFont="1"/>
    <xf numFmtId="0" fontId="1" fillId="0" borderId="0" xfId="0" applyFont="1"/>
    <xf numFmtId="0" fontId="25" fillId="0" borderId="0" xfId="0" applyFont="1" applyAlignment="1">
      <alignment horizontal="center"/>
    </xf>
    <xf numFmtId="0" fontId="25" fillId="0" borderId="0" xfId="0" applyFont="1"/>
    <xf numFmtId="0" fontId="25" fillId="0" borderId="19" xfId="0" applyFont="1" applyBorder="1" applyAlignment="1">
      <alignment wrapText="1"/>
    </xf>
    <xf numFmtId="0" fontId="22" fillId="0" borderId="21" xfId="0" applyFont="1" applyBorder="1" applyAlignment="1">
      <alignment horizontal="center" vertical="top"/>
    </xf>
    <xf numFmtId="166" fontId="19" fillId="0" borderId="21" xfId="0" applyNumberFormat="1" applyFont="1" applyBorder="1" applyProtection="1">
      <protection locked="0"/>
    </xf>
    <xf numFmtId="166" fontId="19" fillId="0" borderId="19" xfId="0" applyNumberFormat="1" applyFont="1" applyBorder="1" applyProtection="1">
      <protection locked="0"/>
    </xf>
    <xf numFmtId="166" fontId="19" fillId="0" borderId="22" xfId="0" applyNumberFormat="1" applyFont="1" applyBorder="1" applyProtection="1">
      <protection locked="0"/>
    </xf>
    <xf numFmtId="0" fontId="19" fillId="0" borderId="19" xfId="0" applyFont="1" applyBorder="1" applyProtection="1">
      <protection locked="0"/>
    </xf>
    <xf numFmtId="0" fontId="19" fillId="0" borderId="22" xfId="0" applyFont="1" applyBorder="1" applyProtection="1">
      <protection locked="0"/>
    </xf>
    <xf numFmtId="166" fontId="22" fillId="0" borderId="37" xfId="0" applyNumberFormat="1" applyFont="1" applyBorder="1" applyProtection="1">
      <protection locked="0"/>
    </xf>
    <xf numFmtId="166" fontId="22" fillId="0" borderId="37" xfId="1" applyNumberFormat="1" applyFont="1" applyBorder="1" applyProtection="1">
      <protection locked="0"/>
    </xf>
    <xf numFmtId="166" fontId="22" fillId="0" borderId="34" xfId="0" applyNumberFormat="1" applyFont="1" applyBorder="1" applyProtection="1">
      <protection locked="0"/>
    </xf>
    <xf numFmtId="166" fontId="22" fillId="0" borderId="34" xfId="1" applyNumberFormat="1" applyFont="1" applyBorder="1" applyProtection="1">
      <protection locked="0"/>
    </xf>
    <xf numFmtId="0" fontId="21" fillId="0" borderId="0" xfId="0" applyFont="1" applyProtection="1">
      <protection locked="0"/>
    </xf>
    <xf numFmtId="0" fontId="22" fillId="0" borderId="31" xfId="0" applyFont="1" applyBorder="1" applyAlignment="1" applyProtection="1">
      <alignment horizontal="left"/>
      <protection locked="0"/>
    </xf>
    <xf numFmtId="0" fontId="22" fillId="0" borderId="34" xfId="0" applyFont="1" applyBorder="1" applyAlignment="1" applyProtection="1">
      <alignment horizontal="left" indent="1"/>
      <protection locked="0"/>
    </xf>
    <xf numFmtId="0" fontId="22" fillId="0" borderId="41" xfId="0" applyFont="1" applyBorder="1" applyAlignment="1" applyProtection="1">
      <alignment horizontal="left" indent="1"/>
      <protection locked="0"/>
    </xf>
    <xf numFmtId="166" fontId="22" fillId="0" borderId="41" xfId="0" applyNumberFormat="1" applyFont="1" applyBorder="1" applyProtection="1">
      <protection locked="0"/>
    </xf>
    <xf numFmtId="166" fontId="22" fillId="0" borderId="41" xfId="1" applyNumberFormat="1" applyFont="1" applyBorder="1" applyProtection="1">
      <protection locked="0"/>
    </xf>
    <xf numFmtId="166" fontId="22" fillId="0" borderId="19" xfId="0" applyNumberFormat="1" applyFont="1" applyBorder="1" applyProtection="1">
      <protection locked="0"/>
    </xf>
    <xf numFmtId="0" fontId="0" fillId="33" borderId="19" xfId="0" applyFill="1" applyBorder="1"/>
    <xf numFmtId="0" fontId="0" fillId="0" borderId="0" xfId="0" applyAlignment="1">
      <alignment horizontal="center"/>
    </xf>
    <xf numFmtId="0" fontId="21" fillId="0" borderId="0" xfId="0" applyFont="1" applyAlignment="1">
      <alignment horizontal="left" vertical="top" wrapText="1"/>
    </xf>
    <xf numFmtId="0" fontId="0" fillId="0" borderId="53" xfId="0" applyBorder="1" applyAlignment="1">
      <alignment horizontal="center"/>
    </xf>
    <xf numFmtId="0" fontId="0" fillId="0" borderId="30" xfId="0" applyBorder="1"/>
    <xf numFmtId="0" fontId="0" fillId="0" borderId="19" xfId="0" applyBorder="1" applyAlignment="1">
      <alignment horizontal="center"/>
    </xf>
    <xf numFmtId="0" fontId="17" fillId="0" borderId="0" xfId="0" applyFont="1" applyAlignment="1">
      <alignment horizontal="left" indent="1"/>
    </xf>
    <xf numFmtId="0" fontId="19" fillId="0" borderId="53" xfId="0" applyFont="1" applyBorder="1"/>
    <xf numFmtId="0" fontId="21" fillId="0" borderId="20" xfId="0" applyFont="1" applyBorder="1" applyAlignment="1">
      <alignment wrapText="1"/>
    </xf>
    <xf numFmtId="0" fontId="19" fillId="0" borderId="0" xfId="0" applyFont="1" applyAlignment="1">
      <alignment horizontal="right"/>
    </xf>
    <xf numFmtId="0" fontId="19" fillId="0" borderId="21" xfId="0" applyFont="1" applyBorder="1" applyAlignment="1">
      <alignment horizontal="right"/>
    </xf>
    <xf numFmtId="0" fontId="17" fillId="0" borderId="25" xfId="0" applyFont="1" applyBorder="1"/>
    <xf numFmtId="0" fontId="25" fillId="0" borderId="19" xfId="0" applyFont="1" applyBorder="1" applyAlignment="1">
      <alignment horizontal="left" vertical="top" wrapText="1"/>
    </xf>
    <xf numFmtId="0" fontId="0" fillId="35" borderId="19" xfId="0" applyFill="1" applyBorder="1"/>
    <xf numFmtId="0" fontId="0" fillId="35" borderId="22" xfId="0" applyFill="1" applyBorder="1"/>
    <xf numFmtId="0" fontId="17" fillId="35" borderId="25" xfId="0" applyFont="1" applyFill="1" applyBorder="1"/>
    <xf numFmtId="166" fontId="19" fillId="35" borderId="21" xfId="0" applyNumberFormat="1" applyFont="1" applyFill="1" applyBorder="1"/>
    <xf numFmtId="166" fontId="19" fillId="35" borderId="19" xfId="0" applyNumberFormat="1" applyFont="1" applyFill="1" applyBorder="1"/>
    <xf numFmtId="166" fontId="21" fillId="35" borderId="25" xfId="0" applyNumberFormat="1" applyFont="1" applyFill="1" applyBorder="1"/>
    <xf numFmtId="164" fontId="19" fillId="35" borderId="19" xfId="0" applyNumberFormat="1" applyFont="1" applyFill="1" applyBorder="1"/>
    <xf numFmtId="164" fontId="19" fillId="35" borderId="22" xfId="0" applyNumberFormat="1" applyFont="1" applyFill="1" applyBorder="1"/>
    <xf numFmtId="164" fontId="21" fillId="35" borderId="25" xfId="0" applyNumberFormat="1" applyFont="1" applyFill="1" applyBorder="1"/>
    <xf numFmtId="164" fontId="19" fillId="35" borderId="21" xfId="0" applyNumberFormat="1" applyFont="1" applyFill="1" applyBorder="1"/>
    <xf numFmtId="164" fontId="20" fillId="35" borderId="26" xfId="1" applyNumberFormat="1" applyFont="1" applyFill="1" applyBorder="1"/>
    <xf numFmtId="166" fontId="20" fillId="35" borderId="26" xfId="0" applyNumberFormat="1" applyFont="1" applyFill="1" applyBorder="1"/>
    <xf numFmtId="166" fontId="20" fillId="35" borderId="25" xfId="0" applyNumberFormat="1" applyFont="1" applyFill="1" applyBorder="1"/>
    <xf numFmtId="166" fontId="19" fillId="35" borderId="22" xfId="0" applyNumberFormat="1" applyFont="1" applyFill="1" applyBorder="1"/>
    <xf numFmtId="164" fontId="19" fillId="35" borderId="22" xfId="1" applyNumberFormat="1" applyFont="1" applyFill="1" applyBorder="1"/>
    <xf numFmtId="164" fontId="21" fillId="35" borderId="25" xfId="1" applyNumberFormat="1" applyFont="1" applyFill="1" applyBorder="1"/>
    <xf numFmtId="164" fontId="19" fillId="35" borderId="19" xfId="1" applyNumberFormat="1" applyFont="1" applyFill="1" applyBorder="1"/>
    <xf numFmtId="164" fontId="19" fillId="35" borderId="21" xfId="1" applyNumberFormat="1" applyFont="1" applyFill="1" applyBorder="1"/>
    <xf numFmtId="166" fontId="22" fillId="35" borderId="37" xfId="0" applyNumberFormat="1" applyFont="1" applyFill="1" applyBorder="1"/>
    <xf numFmtId="164" fontId="22" fillId="35" borderId="40" xfId="0" applyNumberFormat="1" applyFont="1" applyFill="1" applyBorder="1"/>
    <xf numFmtId="166" fontId="22" fillId="35" borderId="34" xfId="0" applyNumberFormat="1" applyFont="1" applyFill="1" applyBorder="1"/>
    <xf numFmtId="164" fontId="22" fillId="35" borderId="32" xfId="0" applyNumberFormat="1" applyFont="1" applyFill="1" applyBorder="1"/>
    <xf numFmtId="166" fontId="20" fillId="35" borderId="18" xfId="0" applyNumberFormat="1" applyFont="1" applyFill="1" applyBorder="1"/>
    <xf numFmtId="164" fontId="20" fillId="35" borderId="27" xfId="0" applyNumberFormat="1" applyFont="1" applyFill="1" applyBorder="1"/>
    <xf numFmtId="166" fontId="22" fillId="35" borderId="34" xfId="1" applyNumberFormat="1" applyFont="1" applyFill="1" applyBorder="1"/>
    <xf numFmtId="164" fontId="22" fillId="35" borderId="34" xfId="0" applyNumberFormat="1" applyFont="1" applyFill="1" applyBorder="1"/>
    <xf numFmtId="166" fontId="22" fillId="35" borderId="41" xfId="0" applyNumberFormat="1" applyFont="1" applyFill="1" applyBorder="1"/>
    <xf numFmtId="164" fontId="22" fillId="35" borderId="41" xfId="0" applyNumberFormat="1" applyFont="1" applyFill="1" applyBorder="1"/>
    <xf numFmtId="164" fontId="22" fillId="35" borderId="18" xfId="0" applyNumberFormat="1" applyFont="1" applyFill="1" applyBorder="1"/>
    <xf numFmtId="166" fontId="22" fillId="35" borderId="44" xfId="0" applyNumberFormat="1" applyFont="1" applyFill="1" applyBorder="1"/>
    <xf numFmtId="164" fontId="22" fillId="35" borderId="36" xfId="0" applyNumberFormat="1" applyFont="1" applyFill="1" applyBorder="1"/>
    <xf numFmtId="166" fontId="22" fillId="35" borderId="50" xfId="0" applyNumberFormat="1" applyFont="1" applyFill="1" applyBorder="1"/>
    <xf numFmtId="164" fontId="22" fillId="35" borderId="51" xfId="0" applyNumberFormat="1" applyFont="1" applyFill="1" applyBorder="1"/>
    <xf numFmtId="166" fontId="22" fillId="35" borderId="29" xfId="0" applyNumberFormat="1" applyFont="1" applyFill="1" applyBorder="1"/>
    <xf numFmtId="167" fontId="0" fillId="35" borderId="38" xfId="0" applyNumberFormat="1" applyFill="1" applyBorder="1"/>
    <xf numFmtId="167" fontId="0" fillId="35" borderId="19" xfId="0" applyNumberFormat="1" applyFill="1" applyBorder="1"/>
    <xf numFmtId="0" fontId="0" fillId="34" borderId="19" xfId="0" applyFill="1" applyBorder="1"/>
    <xf numFmtId="165" fontId="0" fillId="35" borderId="21" xfId="0" applyNumberFormat="1" applyFill="1" applyBorder="1"/>
    <xf numFmtId="165" fontId="0" fillId="35" borderId="19" xfId="0" applyNumberFormat="1" applyFill="1" applyBorder="1"/>
    <xf numFmtId="0" fontId="0" fillId="34" borderId="21" xfId="0" applyFill="1" applyBorder="1"/>
    <xf numFmtId="0" fontId="17" fillId="35" borderId="45" xfId="0" applyFont="1" applyFill="1" applyBorder="1"/>
    <xf numFmtId="0" fontId="17" fillId="35" borderId="19" xfId="0" applyFont="1" applyFill="1" applyBorder="1"/>
    <xf numFmtId="0" fontId="21" fillId="35" borderId="25" xfId="0" applyFont="1" applyFill="1" applyBorder="1"/>
    <xf numFmtId="0" fontId="17" fillId="0" borderId="0" xfId="0" applyFont="1" applyAlignment="1">
      <alignment horizontal="left" wrapText="1"/>
    </xf>
    <xf numFmtId="0" fontId="17" fillId="34" borderId="19" xfId="0" applyFont="1" applyFill="1" applyBorder="1" applyAlignment="1">
      <alignment horizontal="center" wrapText="1"/>
    </xf>
    <xf numFmtId="0" fontId="20" fillId="0" borderId="22" xfId="0" applyFont="1" applyBorder="1" applyAlignment="1">
      <alignment horizontal="center" vertical="top"/>
    </xf>
    <xf numFmtId="0" fontId="20" fillId="0" borderId="23" xfId="0" applyFont="1" applyBorder="1" applyAlignment="1">
      <alignment horizontal="center" vertical="top"/>
    </xf>
    <xf numFmtId="167" fontId="19" fillId="35" borderId="59" xfId="0" applyNumberFormat="1" applyFont="1" applyFill="1" applyBorder="1"/>
    <xf numFmtId="167" fontId="19" fillId="35" borderId="36" xfId="0" applyNumberFormat="1" applyFont="1" applyFill="1" applyBorder="1"/>
    <xf numFmtId="0" fontId="17" fillId="0" borderId="19" xfId="0" applyFont="1" applyBorder="1" applyAlignment="1">
      <alignment horizontal="center" vertical="center"/>
    </xf>
    <xf numFmtId="0" fontId="0" fillId="0" borderId="30" xfId="0" applyBorder="1" applyAlignment="1">
      <alignment horizontal="center"/>
    </xf>
    <xf numFmtId="0" fontId="0" fillId="0" borderId="45" xfId="0" applyBorder="1" applyAlignment="1">
      <alignment horizontal="center"/>
    </xf>
    <xf numFmtId="0" fontId="21" fillId="34" borderId="24" xfId="0" applyFont="1" applyFill="1" applyBorder="1" applyAlignment="1">
      <alignment horizontal="center" wrapText="1"/>
    </xf>
    <xf numFmtId="0" fontId="21" fillId="34" borderId="56" xfId="0" applyFont="1" applyFill="1" applyBorder="1" applyAlignment="1">
      <alignment horizontal="center" wrapText="1"/>
    </xf>
    <xf numFmtId="0" fontId="21" fillId="34" borderId="21" xfId="0" applyFont="1" applyFill="1" applyBorder="1"/>
    <xf numFmtId="0" fontId="17" fillId="0" borderId="46" xfId="0" applyFont="1" applyBorder="1"/>
    <xf numFmtId="0" fontId="17" fillId="0" borderId="45" xfId="0" applyFont="1" applyBorder="1"/>
    <xf numFmtId="0" fontId="0" fillId="0" borderId="46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3" xfId="0" applyBorder="1"/>
    <xf numFmtId="0" fontId="17" fillId="0" borderId="28" xfId="0" applyFont="1" applyBorder="1"/>
    <xf numFmtId="0" fontId="17" fillId="0" borderId="64" xfId="0" applyFont="1" applyBorder="1" applyAlignment="1">
      <alignment horizontal="center" wrapText="1"/>
    </xf>
    <xf numFmtId="0" fontId="0" fillId="0" borderId="64" xfId="0" applyBorder="1"/>
    <xf numFmtId="0" fontId="0" fillId="0" borderId="44" xfId="0" applyBorder="1" applyAlignment="1">
      <alignment horizontal="left"/>
    </xf>
    <xf numFmtId="0" fontId="0" fillId="34" borderId="44" xfId="0" applyFill="1" applyBorder="1" applyAlignment="1">
      <alignment horizontal="center"/>
    </xf>
    <xf numFmtId="0" fontId="0" fillId="34" borderId="30" xfId="0" applyFill="1" applyBorder="1" applyAlignment="1">
      <alignment horizontal="center"/>
    </xf>
    <xf numFmtId="0" fontId="0" fillId="34" borderId="65" xfId="0" applyFill="1" applyBorder="1" applyAlignment="1">
      <alignment horizontal="center"/>
    </xf>
    <xf numFmtId="0" fontId="25" fillId="0" borderId="19" xfId="0" applyFont="1" applyBorder="1" applyAlignment="1">
      <alignment horizontal="center" vertical="center"/>
    </xf>
    <xf numFmtId="0" fontId="0" fillId="36" borderId="19" xfId="0" applyFill="1" applyBorder="1"/>
    <xf numFmtId="0" fontId="0" fillId="0" borderId="19" xfId="0" applyBorder="1" applyAlignment="1">
      <alignment wrapText="1"/>
    </xf>
    <xf numFmtId="0" fontId="25" fillId="0" borderId="19" xfId="0" applyFont="1" applyBorder="1" applyAlignment="1">
      <alignment horizontal="left" vertical="top" wrapText="1"/>
    </xf>
    <xf numFmtId="0" fontId="17" fillId="0" borderId="19" xfId="0" applyFont="1" applyBorder="1" applyAlignment="1">
      <alignment horizontal="center" vertical="center"/>
    </xf>
    <xf numFmtId="166" fontId="20" fillId="0" borderId="35" xfId="0" applyNumberFormat="1" applyFont="1" applyBorder="1" applyAlignment="1">
      <alignment horizontal="right"/>
    </xf>
    <xf numFmtId="166" fontId="20" fillId="0" borderId="19" xfId="0" applyNumberFormat="1" applyFont="1" applyBorder="1" applyAlignment="1">
      <alignment horizontal="right"/>
    </xf>
    <xf numFmtId="166" fontId="20" fillId="0" borderId="33" xfId="0" applyNumberFormat="1" applyFont="1" applyBorder="1" applyAlignment="1">
      <alignment horizontal="right"/>
    </xf>
    <xf numFmtId="166" fontId="20" fillId="0" borderId="29" xfId="0" applyNumberFormat="1" applyFont="1" applyBorder="1" applyAlignment="1">
      <alignment horizontal="right"/>
    </xf>
    <xf numFmtId="0" fontId="22" fillId="0" borderId="19" xfId="0" applyFont="1" applyBorder="1" applyAlignment="1">
      <alignment horizontal="right"/>
    </xf>
    <xf numFmtId="0" fontId="19" fillId="0" borderId="19" xfId="0" applyFont="1" applyBorder="1" applyAlignment="1">
      <alignment horizontal="center"/>
    </xf>
    <xf numFmtId="0" fontId="17" fillId="0" borderId="52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0" fillId="0" borderId="31" xfId="0" applyBorder="1" applyAlignment="1">
      <alignment horizontal="left" indent="1"/>
    </xf>
    <xf numFmtId="0" fontId="0" fillId="0" borderId="30" xfId="0" applyBorder="1" applyAlignment="1">
      <alignment horizontal="left" indent="1"/>
    </xf>
    <xf numFmtId="0" fontId="0" fillId="0" borderId="32" xfId="0" applyBorder="1" applyAlignment="1">
      <alignment horizontal="left" indent="1"/>
    </xf>
    <xf numFmtId="0" fontId="0" fillId="0" borderId="68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0" fillId="0" borderId="70" xfId="0" applyBorder="1" applyAlignment="1">
      <alignment horizontal="left" indent="1"/>
    </xf>
    <xf numFmtId="0" fontId="21" fillId="0" borderId="11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left" vertical="top" wrapText="1"/>
    </xf>
    <xf numFmtId="0" fontId="21" fillId="0" borderId="13" xfId="0" applyFont="1" applyBorder="1" applyAlignment="1">
      <alignment horizontal="left" vertical="top" wrapText="1"/>
    </xf>
    <xf numFmtId="0" fontId="21" fillId="0" borderId="60" xfId="0" applyFont="1" applyBorder="1" applyAlignment="1">
      <alignment horizontal="left" vertical="top" wrapText="1"/>
    </xf>
    <xf numFmtId="0" fontId="21" fillId="0" borderId="61" xfId="0" applyFont="1" applyBorder="1" applyAlignment="1">
      <alignment horizontal="left" vertical="top" wrapText="1"/>
    </xf>
    <xf numFmtId="0" fontId="21" fillId="0" borderId="62" xfId="0" applyFont="1" applyBorder="1" applyAlignment="1">
      <alignment horizontal="left" vertical="top" wrapText="1"/>
    </xf>
    <xf numFmtId="0" fontId="0" fillId="0" borderId="19" xfId="0" applyBorder="1" applyAlignment="1">
      <alignment horizontal="left"/>
    </xf>
    <xf numFmtId="0" fontId="0" fillId="0" borderId="44" xfId="0" applyBorder="1" applyAlignment="1">
      <alignment horizontal="left"/>
    </xf>
    <xf numFmtId="0" fontId="17" fillId="36" borderId="11" xfId="0" applyFont="1" applyFill="1" applyBorder="1" applyAlignment="1">
      <alignment horizontal="center" vertical="center" wrapText="1"/>
    </xf>
    <xf numFmtId="0" fontId="17" fillId="36" borderId="12" xfId="0" applyFont="1" applyFill="1" applyBorder="1" applyAlignment="1">
      <alignment horizontal="center" vertical="center" wrapText="1"/>
    </xf>
    <xf numFmtId="0" fontId="17" fillId="36" borderId="13" xfId="0" applyFont="1" applyFill="1" applyBorder="1" applyAlignment="1">
      <alignment horizontal="center" vertical="center" wrapText="1"/>
    </xf>
    <xf numFmtId="0" fontId="17" fillId="36" borderId="66" xfId="0" applyFont="1" applyFill="1" applyBorder="1" applyAlignment="1">
      <alignment horizontal="center" vertical="center" wrapText="1"/>
    </xf>
    <xf numFmtId="0" fontId="17" fillId="36" borderId="46" xfId="0" applyFont="1" applyFill="1" applyBorder="1" applyAlignment="1">
      <alignment horizontal="center" vertical="center" wrapText="1"/>
    </xf>
    <xf numFmtId="0" fontId="17" fillId="36" borderId="67" xfId="0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5" xfId="0" applyBorder="1" applyAlignment="1">
      <alignment horizontal="center"/>
    </xf>
    <xf numFmtId="0" fontId="17" fillId="0" borderId="44" xfId="0" applyFont="1" applyBorder="1" applyAlignment="1">
      <alignment horizontal="right" indent="2"/>
    </xf>
    <xf numFmtId="0" fontId="17" fillId="0" borderId="30" xfId="0" applyFont="1" applyBorder="1" applyAlignment="1">
      <alignment horizontal="right" indent="2"/>
    </xf>
    <xf numFmtId="0" fontId="17" fillId="0" borderId="45" xfId="0" applyFont="1" applyBorder="1" applyAlignment="1">
      <alignment horizontal="right" indent="2"/>
    </xf>
    <xf numFmtId="0" fontId="17" fillId="35" borderId="44" xfId="0" applyFont="1" applyFill="1" applyBorder="1" applyAlignment="1">
      <alignment horizontal="right" indent="2"/>
    </xf>
    <xf numFmtId="0" fontId="17" fillId="35" borderId="30" xfId="0" applyFont="1" applyFill="1" applyBorder="1" applyAlignment="1">
      <alignment horizontal="right" indent="2"/>
    </xf>
    <xf numFmtId="0" fontId="17" fillId="35" borderId="45" xfId="0" applyFont="1" applyFill="1" applyBorder="1" applyAlignment="1">
      <alignment horizontal="right" indent="2"/>
    </xf>
    <xf numFmtId="0" fontId="0" fillId="0" borderId="44" xfId="0" applyBorder="1" applyAlignment="1">
      <alignment horizontal="left" indent="2"/>
    </xf>
    <xf numFmtId="0" fontId="0" fillId="0" borderId="30" xfId="0" applyBorder="1" applyAlignment="1">
      <alignment horizontal="left" indent="2"/>
    </xf>
    <xf numFmtId="0" fontId="17" fillId="35" borderId="44" xfId="0" applyFont="1" applyFill="1" applyBorder="1" applyAlignment="1">
      <alignment horizontal="left" indent="2"/>
    </xf>
    <xf numFmtId="0" fontId="17" fillId="35" borderId="30" xfId="0" applyFont="1" applyFill="1" applyBorder="1" applyAlignment="1">
      <alignment horizontal="left" indent="2"/>
    </xf>
    <xf numFmtId="0" fontId="17" fillId="0" borderId="11" xfId="0" applyFont="1" applyBorder="1" applyAlignment="1">
      <alignment horizontal="left" wrapText="1"/>
    </xf>
    <xf numFmtId="0" fontId="17" fillId="0" borderId="12" xfId="0" applyFont="1" applyBorder="1" applyAlignment="1">
      <alignment horizontal="left" wrapText="1"/>
    </xf>
    <xf numFmtId="0" fontId="17" fillId="0" borderId="13" xfId="0" applyFont="1" applyBorder="1" applyAlignment="1">
      <alignment horizontal="left" wrapText="1"/>
    </xf>
    <xf numFmtId="0" fontId="17" fillId="0" borderId="15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17" fillId="0" borderId="16" xfId="0" applyFont="1" applyBorder="1" applyAlignment="1">
      <alignment horizontal="left" wrapText="1"/>
    </xf>
    <xf numFmtId="0" fontId="17" fillId="0" borderId="60" xfId="0" applyFont="1" applyBorder="1" applyAlignment="1">
      <alignment horizontal="left" wrapText="1"/>
    </xf>
    <xf numFmtId="0" fontId="17" fillId="0" borderId="61" xfId="0" applyFont="1" applyBorder="1" applyAlignment="1">
      <alignment horizontal="left" wrapText="1"/>
    </xf>
    <xf numFmtId="0" fontId="17" fillId="0" borderId="62" xfId="0" applyFont="1" applyBorder="1" applyAlignment="1">
      <alignment horizontal="left" wrapText="1"/>
    </xf>
    <xf numFmtId="0" fontId="0" fillId="0" borderId="44" xfId="0" applyBorder="1" applyAlignment="1">
      <alignment horizontal="left" indent="1"/>
    </xf>
    <xf numFmtId="0" fontId="17" fillId="0" borderId="44" xfId="0" applyFont="1" applyBorder="1" applyAlignment="1">
      <alignment horizontal="left" indent="1"/>
    </xf>
    <xf numFmtId="0" fontId="17" fillId="0" borderId="30" xfId="0" applyFont="1" applyBorder="1" applyAlignment="1">
      <alignment horizontal="left" indent="1"/>
    </xf>
    <xf numFmtId="0" fontId="0" fillId="0" borderId="44" xfId="0" applyBorder="1" applyAlignment="1">
      <alignment horizontal="left" indent="3"/>
    </xf>
    <xf numFmtId="0" fontId="0" fillId="0" borderId="30" xfId="0" applyBorder="1" applyAlignment="1">
      <alignment horizontal="left" indent="3"/>
    </xf>
    <xf numFmtId="0" fontId="21" fillId="0" borderId="54" xfId="0" applyFont="1" applyBorder="1" applyAlignment="1">
      <alignment horizontal="center"/>
    </xf>
    <xf numFmtId="0" fontId="21" fillId="0" borderId="55" xfId="0" applyFont="1" applyBorder="1" applyAlignment="1">
      <alignment horizontal="center"/>
    </xf>
    <xf numFmtId="0" fontId="19" fillId="0" borderId="19" xfId="0" applyFont="1" applyBorder="1" applyAlignment="1">
      <alignment horizontal="left"/>
    </xf>
    <xf numFmtId="0" fontId="21" fillId="34" borderId="21" xfId="0" applyFont="1" applyFill="1" applyBorder="1" applyAlignment="1">
      <alignment horizontal="left"/>
    </xf>
    <xf numFmtId="0" fontId="17" fillId="0" borderId="46" xfId="0" applyFont="1" applyBorder="1" applyAlignment="1">
      <alignment horizontal="center"/>
    </xf>
    <xf numFmtId="0" fontId="19" fillId="0" borderId="44" xfId="0" applyFont="1" applyBorder="1" applyAlignment="1">
      <alignment horizontal="left"/>
    </xf>
    <xf numFmtId="0" fontId="19" fillId="0" borderId="30" xfId="0" applyFont="1" applyBorder="1" applyAlignment="1">
      <alignment horizontal="left"/>
    </xf>
    <xf numFmtId="0" fontId="19" fillId="0" borderId="45" xfId="0" applyFont="1" applyBorder="1" applyAlignment="1">
      <alignment horizontal="left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B16"/>
  <sheetViews>
    <sheetView showGridLines="0" tabSelected="1" workbookViewId="0">
      <selection activeCell="F9" sqref="F9"/>
    </sheetView>
  </sheetViews>
  <sheetFormatPr defaultRowHeight="13.8" x14ac:dyDescent="0.25"/>
  <cols>
    <col min="1" max="1" width="7.59765625" bestFit="1" customWidth="1"/>
    <col min="2" max="2" width="85.3984375" customWidth="1"/>
    <col min="3" max="3" width="2.09765625" customWidth="1"/>
  </cols>
  <sheetData>
    <row r="1" spans="1:2" ht="15" x14ac:dyDescent="0.25">
      <c r="A1" s="108"/>
      <c r="B1" s="108"/>
    </row>
    <row r="2" spans="1:2" ht="15.6" x14ac:dyDescent="0.3">
      <c r="A2" s="108"/>
      <c r="B2" s="109" t="s">
        <v>355</v>
      </c>
    </row>
    <row r="3" spans="1:2" ht="15.6" x14ac:dyDescent="0.3">
      <c r="A3" s="108"/>
      <c r="B3" s="109" t="s">
        <v>278</v>
      </c>
    </row>
    <row r="4" spans="1:2" ht="15" x14ac:dyDescent="0.25">
      <c r="A4" s="108"/>
      <c r="B4" s="108"/>
    </row>
    <row r="5" spans="1:2" ht="15.75" customHeight="1" x14ac:dyDescent="0.25">
      <c r="A5" s="108"/>
      <c r="B5" s="108"/>
    </row>
    <row r="6" spans="1:2" ht="15.6" x14ac:dyDescent="0.3">
      <c r="A6" s="110" t="s">
        <v>68</v>
      </c>
      <c r="B6" s="108"/>
    </row>
    <row r="7" spans="1:2" ht="31.2" x14ac:dyDescent="0.3">
      <c r="A7" s="209">
        <v>1</v>
      </c>
      <c r="B7" s="111" t="s">
        <v>354</v>
      </c>
    </row>
    <row r="8" spans="1:2" ht="15.6" x14ac:dyDescent="0.3">
      <c r="A8" s="209">
        <v>2</v>
      </c>
      <c r="B8" s="111" t="s">
        <v>332</v>
      </c>
    </row>
    <row r="9" spans="1:2" ht="31.2" x14ac:dyDescent="0.3">
      <c r="A9" s="209">
        <v>3</v>
      </c>
      <c r="B9" s="111" t="s">
        <v>331</v>
      </c>
    </row>
    <row r="10" spans="1:2" ht="31.2" x14ac:dyDescent="0.25">
      <c r="A10" s="209">
        <v>4</v>
      </c>
      <c r="B10" s="141" t="s">
        <v>299</v>
      </c>
    </row>
    <row r="11" spans="1:2" x14ac:dyDescent="0.25">
      <c r="A11" s="213">
        <v>5</v>
      </c>
      <c r="B11" s="212" t="s">
        <v>352</v>
      </c>
    </row>
    <row r="12" spans="1:2" x14ac:dyDescent="0.25">
      <c r="A12" s="213"/>
      <c r="B12" s="212"/>
    </row>
    <row r="13" spans="1:2" x14ac:dyDescent="0.25">
      <c r="A13" s="213"/>
      <c r="B13" s="212"/>
    </row>
    <row r="14" spans="1:2" x14ac:dyDescent="0.25">
      <c r="A14" s="213"/>
      <c r="B14" s="212"/>
    </row>
    <row r="15" spans="1:2" x14ac:dyDescent="0.25">
      <c r="A15" s="213"/>
      <c r="B15" s="212"/>
    </row>
    <row r="16" spans="1:2" x14ac:dyDescent="0.25">
      <c r="A16" s="213"/>
      <c r="B16" s="212"/>
    </row>
  </sheetData>
  <sortState xmlns:xlrd2="http://schemas.microsoft.com/office/spreadsheetml/2017/richdata2" ref="A3:A5">
    <sortCondition ref="A3:A5"/>
  </sortState>
  <mergeCells count="2">
    <mergeCell ref="B11:B16"/>
    <mergeCell ref="A11:A16"/>
  </mergeCells>
  <pageMargins left="0.11811023622047245" right="0.11811023622047245" top="0.74803149606299213" bottom="0.74803149606299213" header="0.31496062992125984" footer="0.31496062992125984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48"/>
  <sheetViews>
    <sheetView workbookViewId="0">
      <selection activeCell="L14" sqref="L14"/>
    </sheetView>
  </sheetViews>
  <sheetFormatPr defaultRowHeight="13.8" x14ac:dyDescent="0.25"/>
  <cols>
    <col min="1" max="1" width="27.3984375" customWidth="1"/>
    <col min="2" max="2" width="10" customWidth="1"/>
    <col min="3" max="3" width="30.5" customWidth="1"/>
    <col min="4" max="4" width="5" customWidth="1"/>
  </cols>
  <sheetData>
    <row r="1" spans="1:4" x14ac:dyDescent="0.25">
      <c r="A1" s="16" t="str">
        <f>'Sch 1 and 2'!A1</f>
        <v>2025 Interior Log Cost Report</v>
      </c>
    </row>
    <row r="2" spans="1:4" x14ac:dyDescent="0.25">
      <c r="A2" s="16" t="s">
        <v>46</v>
      </c>
    </row>
    <row r="3" spans="1:4" x14ac:dyDescent="0.25">
      <c r="A3" s="9" t="s">
        <v>240</v>
      </c>
    </row>
    <row r="5" spans="1:4" x14ac:dyDescent="0.25">
      <c r="A5" s="1" t="s">
        <v>290</v>
      </c>
      <c r="B5" s="94"/>
      <c r="C5" s="94"/>
    </row>
    <row r="6" spans="1:4" x14ac:dyDescent="0.25">
      <c r="A6" s="1" t="s">
        <v>291</v>
      </c>
      <c r="B6" s="133"/>
      <c r="C6" s="133"/>
    </row>
    <row r="8" spans="1:4" ht="27" thickBot="1" x14ac:dyDescent="0.3">
      <c r="A8" s="137" t="s">
        <v>213</v>
      </c>
      <c r="B8" s="61" t="s">
        <v>30</v>
      </c>
      <c r="C8" s="269" t="s">
        <v>292</v>
      </c>
      <c r="D8" s="270"/>
    </row>
    <row r="9" spans="1:4" x14ac:dyDescent="0.25">
      <c r="A9" s="13" t="s">
        <v>214</v>
      </c>
      <c r="B9" s="13"/>
      <c r="C9" s="60" t="s">
        <v>319</v>
      </c>
      <c r="D9" s="136" t="s">
        <v>334</v>
      </c>
    </row>
    <row r="10" spans="1:4" x14ac:dyDescent="0.25">
      <c r="A10" s="14" t="s">
        <v>215</v>
      </c>
      <c r="B10" s="14"/>
      <c r="C10" s="58" t="s">
        <v>319</v>
      </c>
      <c r="D10" s="74" t="s">
        <v>334</v>
      </c>
    </row>
    <row r="11" spans="1:4" x14ac:dyDescent="0.25">
      <c r="A11" s="14" t="s">
        <v>216</v>
      </c>
      <c r="B11" s="14"/>
      <c r="C11" s="58" t="s">
        <v>319</v>
      </c>
      <c r="D11" s="74" t="s">
        <v>334</v>
      </c>
    </row>
    <row r="12" spans="1:4" x14ac:dyDescent="0.25">
      <c r="A12" s="14" t="s">
        <v>217</v>
      </c>
      <c r="B12" s="14"/>
      <c r="C12" s="58" t="s">
        <v>319</v>
      </c>
      <c r="D12" s="74" t="s">
        <v>334</v>
      </c>
    </row>
    <row r="13" spans="1:4" x14ac:dyDescent="0.25">
      <c r="A13" s="14" t="s">
        <v>218</v>
      </c>
      <c r="B13" s="14"/>
      <c r="C13" s="58" t="s">
        <v>319</v>
      </c>
      <c r="D13" s="74" t="s">
        <v>334</v>
      </c>
    </row>
    <row r="14" spans="1:4" x14ac:dyDescent="0.25">
      <c r="A14" s="14" t="s">
        <v>219</v>
      </c>
      <c r="B14" s="14"/>
      <c r="C14" s="58" t="s">
        <v>319</v>
      </c>
      <c r="D14" s="74" t="s">
        <v>334</v>
      </c>
    </row>
    <row r="15" spans="1:4" x14ac:dyDescent="0.25">
      <c r="A15" s="14" t="s">
        <v>220</v>
      </c>
      <c r="B15" s="14"/>
      <c r="C15" s="58" t="s">
        <v>319</v>
      </c>
      <c r="D15" s="74" t="s">
        <v>334</v>
      </c>
    </row>
    <row r="16" spans="1:4" x14ac:dyDescent="0.25">
      <c r="A16" s="14" t="s">
        <v>221</v>
      </c>
      <c r="B16" s="14"/>
      <c r="C16" s="58" t="s">
        <v>319</v>
      </c>
      <c r="D16" s="74" t="s">
        <v>334</v>
      </c>
    </row>
    <row r="17" spans="1:4" x14ac:dyDescent="0.25">
      <c r="A17" s="14" t="s">
        <v>222</v>
      </c>
      <c r="B17" s="14"/>
      <c r="C17" s="58" t="s">
        <v>319</v>
      </c>
      <c r="D17" s="74" t="s">
        <v>334</v>
      </c>
    </row>
    <row r="18" spans="1:4" x14ac:dyDescent="0.25">
      <c r="A18" s="14" t="s">
        <v>223</v>
      </c>
      <c r="B18" s="14"/>
      <c r="C18" s="58" t="s">
        <v>319</v>
      </c>
      <c r="D18" s="74" t="s">
        <v>334</v>
      </c>
    </row>
    <row r="19" spans="1:4" x14ac:dyDescent="0.25">
      <c r="A19" s="14" t="s">
        <v>224</v>
      </c>
      <c r="B19" s="14"/>
      <c r="C19" s="58" t="s">
        <v>319</v>
      </c>
      <c r="D19" s="74" t="s">
        <v>334</v>
      </c>
    </row>
    <row r="20" spans="1:4" x14ac:dyDescent="0.25">
      <c r="A20" s="14" t="s">
        <v>225</v>
      </c>
      <c r="B20" s="14"/>
      <c r="C20" s="58" t="s">
        <v>319</v>
      </c>
      <c r="D20" s="74" t="s">
        <v>334</v>
      </c>
    </row>
    <row r="21" spans="1:4" x14ac:dyDescent="0.25">
      <c r="A21" s="14" t="s">
        <v>226</v>
      </c>
      <c r="B21" s="14"/>
      <c r="C21" s="58" t="s">
        <v>319</v>
      </c>
      <c r="D21" s="74" t="s">
        <v>334</v>
      </c>
    </row>
    <row r="22" spans="1:4" x14ac:dyDescent="0.25">
      <c r="A22" s="14" t="s">
        <v>227</v>
      </c>
      <c r="B22" s="14"/>
      <c r="C22" s="58" t="s">
        <v>319</v>
      </c>
      <c r="D22" s="74" t="s">
        <v>334</v>
      </c>
    </row>
    <row r="23" spans="1:4" x14ac:dyDescent="0.25">
      <c r="A23" s="14" t="s">
        <v>228</v>
      </c>
      <c r="B23" s="14"/>
      <c r="C23" s="58" t="s">
        <v>319</v>
      </c>
      <c r="D23" s="74" t="s">
        <v>334</v>
      </c>
    </row>
    <row r="24" spans="1:4" x14ac:dyDescent="0.25">
      <c r="A24" s="14" t="s">
        <v>229</v>
      </c>
      <c r="B24" s="14"/>
      <c r="C24" s="58" t="s">
        <v>319</v>
      </c>
      <c r="D24" s="74" t="s">
        <v>334</v>
      </c>
    </row>
    <row r="25" spans="1:4" x14ac:dyDescent="0.25">
      <c r="A25" s="14" t="s">
        <v>230</v>
      </c>
      <c r="B25" s="14"/>
      <c r="C25" s="58" t="s">
        <v>319</v>
      </c>
      <c r="D25" s="74" t="s">
        <v>334</v>
      </c>
    </row>
    <row r="26" spans="1:4" x14ac:dyDescent="0.25">
      <c r="A26" s="14" t="s">
        <v>231</v>
      </c>
      <c r="B26" s="14"/>
      <c r="C26" s="58" t="s">
        <v>319</v>
      </c>
      <c r="D26" s="74" t="s">
        <v>334</v>
      </c>
    </row>
    <row r="27" spans="1:4" x14ac:dyDescent="0.25">
      <c r="A27" s="14" t="s">
        <v>353</v>
      </c>
      <c r="B27" s="14"/>
      <c r="C27" s="58" t="s">
        <v>319</v>
      </c>
      <c r="D27" s="74" t="s">
        <v>334</v>
      </c>
    </row>
    <row r="28" spans="1:4" x14ac:dyDescent="0.25">
      <c r="A28" s="14" t="s">
        <v>232</v>
      </c>
      <c r="B28" s="14"/>
      <c r="C28" s="58" t="s">
        <v>319</v>
      </c>
      <c r="D28" s="74" t="s">
        <v>334</v>
      </c>
    </row>
    <row r="29" spans="1:4" x14ac:dyDescent="0.25">
      <c r="A29" s="14" t="s">
        <v>232</v>
      </c>
      <c r="B29" s="14"/>
      <c r="C29" s="58" t="s">
        <v>319</v>
      </c>
      <c r="D29" s="74" t="s">
        <v>334</v>
      </c>
    </row>
    <row r="30" spans="1:4" x14ac:dyDescent="0.25">
      <c r="A30" s="14" t="s">
        <v>232</v>
      </c>
      <c r="B30" s="14"/>
      <c r="C30" s="58" t="s">
        <v>319</v>
      </c>
      <c r="D30" s="74" t="s">
        <v>334</v>
      </c>
    </row>
    <row r="31" spans="1:4" x14ac:dyDescent="0.25">
      <c r="A31" s="14" t="s">
        <v>232</v>
      </c>
      <c r="B31" s="14"/>
      <c r="C31" s="58" t="s">
        <v>319</v>
      </c>
      <c r="D31" s="74" t="s">
        <v>334</v>
      </c>
    </row>
    <row r="32" spans="1:4" x14ac:dyDescent="0.25">
      <c r="A32" s="15" t="s">
        <v>232</v>
      </c>
      <c r="B32" s="15"/>
      <c r="C32" s="58" t="s">
        <v>319</v>
      </c>
      <c r="D32" s="74" t="s">
        <v>334</v>
      </c>
    </row>
    <row r="33" spans="1:4" x14ac:dyDescent="0.25">
      <c r="A33" s="93"/>
      <c r="B33" s="93"/>
    </row>
    <row r="34" spans="1:4" ht="27" thickBot="1" x14ac:dyDescent="0.3">
      <c r="A34" s="137" t="s">
        <v>233</v>
      </c>
      <c r="B34" s="61" t="s">
        <v>30</v>
      </c>
      <c r="C34" s="269" t="s">
        <v>292</v>
      </c>
      <c r="D34" s="270"/>
    </row>
    <row r="35" spans="1:4" x14ac:dyDescent="0.25">
      <c r="A35" s="14" t="s">
        <v>234</v>
      </c>
      <c r="B35" s="13"/>
      <c r="C35" s="60" t="s">
        <v>319</v>
      </c>
      <c r="D35" s="136" t="s">
        <v>334</v>
      </c>
    </row>
    <row r="36" spans="1:4" x14ac:dyDescent="0.25">
      <c r="A36" s="14" t="s">
        <v>235</v>
      </c>
      <c r="B36" s="14"/>
      <c r="C36" s="58" t="s">
        <v>319</v>
      </c>
      <c r="D36" s="74" t="s">
        <v>334</v>
      </c>
    </row>
    <row r="37" spans="1:4" x14ac:dyDescent="0.25">
      <c r="A37" s="14" t="s">
        <v>236</v>
      </c>
      <c r="B37" s="14"/>
      <c r="C37" s="58" t="s">
        <v>319</v>
      </c>
      <c r="D37" s="74" t="s">
        <v>334</v>
      </c>
    </row>
    <row r="38" spans="1:4" x14ac:dyDescent="0.25">
      <c r="A38" s="14" t="s">
        <v>237</v>
      </c>
      <c r="B38" s="14"/>
      <c r="C38" s="58" t="s">
        <v>319</v>
      </c>
      <c r="D38" s="74" t="s">
        <v>334</v>
      </c>
    </row>
    <row r="39" spans="1:4" x14ac:dyDescent="0.25">
      <c r="A39" s="14" t="s">
        <v>238</v>
      </c>
      <c r="B39" s="14"/>
      <c r="C39" s="58" t="s">
        <v>319</v>
      </c>
      <c r="D39" s="74" t="s">
        <v>334</v>
      </c>
    </row>
    <row r="40" spans="1:4" x14ac:dyDescent="0.25">
      <c r="A40" s="14" t="s">
        <v>239</v>
      </c>
      <c r="B40" s="14"/>
      <c r="C40" s="58" t="s">
        <v>319</v>
      </c>
      <c r="D40" s="74" t="s">
        <v>334</v>
      </c>
    </row>
    <row r="41" spans="1:4" x14ac:dyDescent="0.25">
      <c r="A41" s="14" t="s">
        <v>232</v>
      </c>
      <c r="B41" s="14"/>
      <c r="C41" s="58" t="s">
        <v>319</v>
      </c>
      <c r="D41" s="74" t="s">
        <v>334</v>
      </c>
    </row>
    <row r="42" spans="1:4" x14ac:dyDescent="0.25">
      <c r="A42" s="14" t="s">
        <v>232</v>
      </c>
      <c r="B42" s="14"/>
      <c r="C42" s="58" t="s">
        <v>319</v>
      </c>
      <c r="D42" s="74" t="s">
        <v>334</v>
      </c>
    </row>
    <row r="43" spans="1:4" x14ac:dyDescent="0.25">
      <c r="A43" s="14" t="s">
        <v>232</v>
      </c>
      <c r="B43" s="14"/>
      <c r="C43" s="58" t="s">
        <v>319</v>
      </c>
      <c r="D43" s="74" t="s">
        <v>334</v>
      </c>
    </row>
    <row r="44" spans="1:4" x14ac:dyDescent="0.25">
      <c r="A44" s="14" t="s">
        <v>232</v>
      </c>
      <c r="B44" s="14"/>
      <c r="C44" s="58" t="s">
        <v>319</v>
      </c>
      <c r="D44" s="74" t="s">
        <v>334</v>
      </c>
    </row>
    <row r="45" spans="1:4" x14ac:dyDescent="0.25">
      <c r="A45" s="14" t="s">
        <v>212</v>
      </c>
      <c r="B45" s="14"/>
      <c r="C45" s="58" t="s">
        <v>319</v>
      </c>
      <c r="D45" s="74" t="s">
        <v>334</v>
      </c>
    </row>
    <row r="46" spans="1:4" x14ac:dyDescent="0.25">
      <c r="A46" t="s">
        <v>212</v>
      </c>
    </row>
    <row r="47" spans="1:4" x14ac:dyDescent="0.25">
      <c r="A47" t="s">
        <v>212</v>
      </c>
    </row>
    <row r="48" spans="1:4" x14ac:dyDescent="0.25">
      <c r="A48" t="s">
        <v>212</v>
      </c>
    </row>
  </sheetData>
  <mergeCells count="2">
    <mergeCell ref="C8:D8"/>
    <mergeCell ref="C34:D3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A1:Q38"/>
  <sheetViews>
    <sheetView workbookViewId="0">
      <selection activeCell="I27" sqref="I27"/>
    </sheetView>
  </sheetViews>
  <sheetFormatPr defaultRowHeight="13.8" x14ac:dyDescent="0.25"/>
  <cols>
    <col min="1" max="1" width="11.5" customWidth="1"/>
    <col min="2" max="2" width="10.8984375" bestFit="1" customWidth="1"/>
    <col min="3" max="3" width="14.59765625" customWidth="1"/>
    <col min="4" max="4" width="5.8984375" bestFit="1" customWidth="1"/>
    <col min="5" max="5" width="5.5" bestFit="1" customWidth="1"/>
    <col min="6" max="6" width="9.09765625" bestFit="1" customWidth="1"/>
    <col min="7" max="7" width="8.5" bestFit="1" customWidth="1"/>
    <col min="8" max="8" width="9" bestFit="1" customWidth="1"/>
    <col min="9" max="9" width="15.5" customWidth="1"/>
    <col min="10" max="10" width="9.19921875" customWidth="1"/>
    <col min="11" max="11" width="7.09765625" bestFit="1" customWidth="1"/>
    <col min="12" max="12" width="10.3984375" customWidth="1"/>
    <col min="13" max="13" width="18.69921875" customWidth="1"/>
    <col min="14" max="14" width="18.09765625" bestFit="1" customWidth="1"/>
  </cols>
  <sheetData>
    <row r="1" spans="1:17" x14ac:dyDescent="0.25">
      <c r="A1" s="16" t="str">
        <f>'Sch 1 and 2'!A1</f>
        <v>2025 Interior Log Cost Report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7" x14ac:dyDescent="0.25">
      <c r="A2" s="16" t="s">
        <v>46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7" x14ac:dyDescent="0.25">
      <c r="A3" s="9" t="s">
        <v>272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7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Q4" s="107"/>
    </row>
    <row r="5" spans="1:17" ht="14.4" thickBot="1" x14ac:dyDescent="0.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7" ht="27" thickBot="1" x14ac:dyDescent="0.3">
      <c r="A6" s="96" t="s">
        <v>294</v>
      </c>
      <c r="B6" s="194" t="s">
        <v>241</v>
      </c>
      <c r="C6" s="97" t="s">
        <v>296</v>
      </c>
      <c r="D6" s="98" t="s">
        <v>242</v>
      </c>
      <c r="E6" s="99" t="s">
        <v>243</v>
      </c>
      <c r="F6" s="194" t="s">
        <v>244</v>
      </c>
      <c r="G6" s="97" t="s">
        <v>296</v>
      </c>
      <c r="H6" s="195" t="s">
        <v>245</v>
      </c>
      <c r="I6" s="100" t="s">
        <v>16</v>
      </c>
      <c r="J6" s="99" t="s">
        <v>246</v>
      </c>
      <c r="K6" s="194" t="s">
        <v>247</v>
      </c>
      <c r="L6" s="97" t="s">
        <v>296</v>
      </c>
      <c r="M6" s="101" t="s">
        <v>33</v>
      </c>
    </row>
    <row r="7" spans="1:17" x14ac:dyDescent="0.25">
      <c r="A7" s="102"/>
      <c r="B7" s="103"/>
      <c r="C7" s="104"/>
      <c r="D7" s="103"/>
      <c r="E7" s="104"/>
      <c r="F7" s="103"/>
      <c r="G7" s="104"/>
      <c r="H7" s="103"/>
      <c r="I7" s="105"/>
      <c r="J7" s="189">
        <f>+IF(I7=0,0,(7/E7))</f>
        <v>0</v>
      </c>
      <c r="K7" s="103"/>
      <c r="L7" s="104"/>
      <c r="M7" s="102"/>
    </row>
    <row r="8" spans="1:17" x14ac:dyDescent="0.25">
      <c r="A8" s="95"/>
      <c r="B8" s="59"/>
      <c r="C8" s="106"/>
      <c r="D8" s="59"/>
      <c r="E8" s="106"/>
      <c r="F8" s="59"/>
      <c r="G8" s="106"/>
      <c r="H8" s="59"/>
      <c r="I8" s="14"/>
      <c r="J8" s="190">
        <f t="shared" ref="J8:J25" si="0">+IF(I8=0,0,(7/E8))</f>
        <v>0</v>
      </c>
      <c r="K8" s="59"/>
      <c r="L8" s="106"/>
      <c r="M8" s="95"/>
    </row>
    <row r="9" spans="1:17" x14ac:dyDescent="0.25">
      <c r="A9" s="95"/>
      <c r="B9" s="59"/>
      <c r="C9" s="106"/>
      <c r="D9" s="59"/>
      <c r="E9" s="106"/>
      <c r="F9" s="59"/>
      <c r="G9" s="106"/>
      <c r="H9" s="59"/>
      <c r="I9" s="14"/>
      <c r="J9" s="190">
        <f t="shared" si="0"/>
        <v>0</v>
      </c>
      <c r="K9" s="59"/>
      <c r="L9" s="106"/>
      <c r="M9" s="95"/>
    </row>
    <row r="10" spans="1:17" x14ac:dyDescent="0.25">
      <c r="A10" s="95"/>
      <c r="B10" s="59"/>
      <c r="C10" s="106"/>
      <c r="D10" s="59"/>
      <c r="E10" s="106"/>
      <c r="F10" s="59"/>
      <c r="G10" s="106"/>
      <c r="H10" s="59"/>
      <c r="I10" s="14"/>
      <c r="J10" s="190">
        <f t="shared" si="0"/>
        <v>0</v>
      </c>
      <c r="K10" s="59"/>
      <c r="L10" s="106"/>
      <c r="M10" s="95"/>
    </row>
    <row r="11" spans="1:17" x14ac:dyDescent="0.25">
      <c r="A11" s="95"/>
      <c r="B11" s="59"/>
      <c r="C11" s="106"/>
      <c r="D11" s="59"/>
      <c r="E11" s="106"/>
      <c r="F11" s="59"/>
      <c r="G11" s="106"/>
      <c r="H11" s="59"/>
      <c r="I11" s="14"/>
      <c r="J11" s="190">
        <f t="shared" si="0"/>
        <v>0</v>
      </c>
      <c r="K11" s="59"/>
      <c r="L11" s="106"/>
      <c r="M11" s="95"/>
    </row>
    <row r="12" spans="1:17" x14ac:dyDescent="0.25">
      <c r="A12" s="95"/>
      <c r="B12" s="59"/>
      <c r="C12" s="106"/>
      <c r="D12" s="59"/>
      <c r="E12" s="106"/>
      <c r="F12" s="59"/>
      <c r="G12" s="106"/>
      <c r="H12" s="59"/>
      <c r="I12" s="14"/>
      <c r="J12" s="190">
        <f t="shared" si="0"/>
        <v>0</v>
      </c>
      <c r="K12" s="59"/>
      <c r="L12" s="106"/>
      <c r="M12" s="95"/>
    </row>
    <row r="13" spans="1:17" x14ac:dyDescent="0.25">
      <c r="A13" s="95"/>
      <c r="B13" s="59"/>
      <c r="C13" s="106"/>
      <c r="D13" s="59"/>
      <c r="E13" s="106"/>
      <c r="F13" s="59"/>
      <c r="G13" s="106"/>
      <c r="H13" s="59"/>
      <c r="I13" s="14"/>
      <c r="J13" s="190">
        <f t="shared" si="0"/>
        <v>0</v>
      </c>
      <c r="K13" s="59"/>
      <c r="L13" s="106"/>
      <c r="M13" s="95"/>
    </row>
    <row r="14" spans="1:17" x14ac:dyDescent="0.25">
      <c r="A14" s="95"/>
      <c r="B14" s="59"/>
      <c r="C14" s="106"/>
      <c r="D14" s="59"/>
      <c r="E14" s="106"/>
      <c r="F14" s="59"/>
      <c r="G14" s="106"/>
      <c r="H14" s="59"/>
      <c r="I14" s="14"/>
      <c r="J14" s="190">
        <f t="shared" si="0"/>
        <v>0</v>
      </c>
      <c r="K14" s="59"/>
      <c r="L14" s="106"/>
      <c r="M14" s="95"/>
    </row>
    <row r="15" spans="1:17" x14ac:dyDescent="0.25">
      <c r="A15" s="95"/>
      <c r="B15" s="59"/>
      <c r="C15" s="106"/>
      <c r="D15" s="59"/>
      <c r="E15" s="106"/>
      <c r="F15" s="59"/>
      <c r="G15" s="106"/>
      <c r="H15" s="59"/>
      <c r="I15" s="14"/>
      <c r="J15" s="190">
        <f t="shared" si="0"/>
        <v>0</v>
      </c>
      <c r="K15" s="59"/>
      <c r="L15" s="106"/>
      <c r="M15" s="95"/>
    </row>
    <row r="16" spans="1:17" x14ac:dyDescent="0.25">
      <c r="A16" s="95"/>
      <c r="B16" s="59"/>
      <c r="C16" s="106"/>
      <c r="D16" s="59"/>
      <c r="E16" s="106"/>
      <c r="F16" s="59"/>
      <c r="G16" s="106"/>
      <c r="H16" s="59"/>
      <c r="I16" s="14"/>
      <c r="J16" s="190">
        <f t="shared" si="0"/>
        <v>0</v>
      </c>
      <c r="K16" s="59"/>
      <c r="L16" s="106"/>
      <c r="M16" s="95"/>
    </row>
    <row r="17" spans="1:14" x14ac:dyDescent="0.25">
      <c r="A17" s="95"/>
      <c r="B17" s="59"/>
      <c r="C17" s="106"/>
      <c r="D17" s="59"/>
      <c r="E17" s="106"/>
      <c r="F17" s="59"/>
      <c r="G17" s="106"/>
      <c r="H17" s="59"/>
      <c r="I17" s="14"/>
      <c r="J17" s="190">
        <f t="shared" si="0"/>
        <v>0</v>
      </c>
      <c r="K17" s="59"/>
      <c r="L17" s="106"/>
      <c r="M17" s="95"/>
    </row>
    <row r="18" spans="1:14" x14ac:dyDescent="0.25">
      <c r="A18" s="95"/>
      <c r="B18" s="59"/>
      <c r="C18" s="106"/>
      <c r="D18" s="59"/>
      <c r="E18" s="106"/>
      <c r="F18" s="59"/>
      <c r="G18" s="106"/>
      <c r="H18" s="59"/>
      <c r="I18" s="14"/>
      <c r="J18" s="190">
        <f t="shared" si="0"/>
        <v>0</v>
      </c>
      <c r="K18" s="59"/>
      <c r="L18" s="106"/>
      <c r="M18" s="95"/>
    </row>
    <row r="19" spans="1:14" x14ac:dyDescent="0.25">
      <c r="A19" s="95"/>
      <c r="B19" s="59"/>
      <c r="C19" s="106"/>
      <c r="D19" s="59"/>
      <c r="E19" s="106"/>
      <c r="F19" s="59"/>
      <c r="G19" s="106"/>
      <c r="H19" s="59"/>
      <c r="I19" s="14"/>
      <c r="J19" s="190">
        <f t="shared" si="0"/>
        <v>0</v>
      </c>
      <c r="K19" s="59"/>
      <c r="L19" s="106"/>
      <c r="M19" s="95"/>
    </row>
    <row r="20" spans="1:14" x14ac:dyDescent="0.25">
      <c r="A20" s="95"/>
      <c r="B20" s="59"/>
      <c r="C20" s="106"/>
      <c r="D20" s="59"/>
      <c r="E20" s="106"/>
      <c r="F20" s="59"/>
      <c r="G20" s="106"/>
      <c r="H20" s="59"/>
      <c r="I20" s="14"/>
      <c r="J20" s="190">
        <f t="shared" si="0"/>
        <v>0</v>
      </c>
      <c r="K20" s="59"/>
      <c r="L20" s="106"/>
      <c r="M20" s="95"/>
    </row>
    <row r="21" spans="1:14" x14ac:dyDescent="0.25">
      <c r="A21" s="95"/>
      <c r="B21" s="59"/>
      <c r="C21" s="106"/>
      <c r="D21" s="59"/>
      <c r="E21" s="106"/>
      <c r="F21" s="59"/>
      <c r="G21" s="106"/>
      <c r="H21" s="59"/>
      <c r="I21" s="14"/>
      <c r="J21" s="190">
        <f t="shared" si="0"/>
        <v>0</v>
      </c>
      <c r="K21" s="59"/>
      <c r="L21" s="106"/>
      <c r="M21" s="95"/>
    </row>
    <row r="22" spans="1:14" x14ac:dyDescent="0.25">
      <c r="A22" s="95"/>
      <c r="B22" s="59"/>
      <c r="C22" s="106"/>
      <c r="D22" s="59"/>
      <c r="E22" s="106"/>
      <c r="F22" s="59"/>
      <c r="G22" s="106"/>
      <c r="H22" s="59"/>
      <c r="I22" s="14"/>
      <c r="J22" s="190">
        <f t="shared" si="0"/>
        <v>0</v>
      </c>
      <c r="K22" s="59"/>
      <c r="L22" s="106"/>
      <c r="M22" s="95"/>
      <c r="N22" s="8"/>
    </row>
    <row r="23" spans="1:14" x14ac:dyDescent="0.25">
      <c r="A23" s="95"/>
      <c r="B23" s="59"/>
      <c r="C23" s="106"/>
      <c r="D23" s="59"/>
      <c r="E23" s="106"/>
      <c r="F23" s="59"/>
      <c r="G23" s="106"/>
      <c r="H23" s="59"/>
      <c r="I23" s="14"/>
      <c r="J23" s="190">
        <f t="shared" si="0"/>
        <v>0</v>
      </c>
      <c r="K23" s="59"/>
      <c r="L23" s="106"/>
      <c r="M23" s="95"/>
      <c r="N23" s="8"/>
    </row>
    <row r="24" spans="1:14" x14ac:dyDescent="0.25">
      <c r="A24" s="95"/>
      <c r="B24" s="59"/>
      <c r="C24" s="106"/>
      <c r="D24" s="59"/>
      <c r="E24" s="106"/>
      <c r="F24" s="59"/>
      <c r="G24" s="106"/>
      <c r="H24" s="59"/>
      <c r="I24" s="14"/>
      <c r="J24" s="190">
        <f t="shared" si="0"/>
        <v>0</v>
      </c>
      <c r="K24" s="59"/>
      <c r="L24" s="106"/>
      <c r="M24" s="95"/>
      <c r="N24" s="8"/>
    </row>
    <row r="25" spans="1:14" x14ac:dyDescent="0.25">
      <c r="A25" s="95"/>
      <c r="B25" s="59"/>
      <c r="C25" s="106"/>
      <c r="D25" s="59"/>
      <c r="E25" s="106"/>
      <c r="F25" s="59"/>
      <c r="G25" s="106"/>
      <c r="H25" s="59"/>
      <c r="I25" s="14"/>
      <c r="J25" s="190">
        <f t="shared" si="0"/>
        <v>0</v>
      </c>
      <c r="K25" s="59"/>
      <c r="L25" s="106"/>
      <c r="M25" s="95"/>
      <c r="N25" s="8"/>
    </row>
    <row r="26" spans="1:14" x14ac:dyDescent="0.25">
      <c r="A26" s="273" t="s">
        <v>295</v>
      </c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</row>
    <row r="27" spans="1:14" x14ac:dyDescent="0.25">
      <c r="B27" s="272" t="s">
        <v>241</v>
      </c>
      <c r="C27" s="272"/>
      <c r="F27" s="196" t="s">
        <v>244</v>
      </c>
      <c r="H27" s="196" t="s">
        <v>245</v>
      </c>
      <c r="K27" s="272" t="s">
        <v>247</v>
      </c>
      <c r="L27" s="272"/>
      <c r="M27" s="272"/>
    </row>
    <row r="28" spans="1:14" x14ac:dyDescent="0.25">
      <c r="B28" s="271" t="s">
        <v>248</v>
      </c>
      <c r="C28" s="271"/>
      <c r="F28" s="14" t="s">
        <v>255</v>
      </c>
      <c r="H28" s="14" t="s">
        <v>261</v>
      </c>
      <c r="K28" s="14" t="s">
        <v>293</v>
      </c>
      <c r="L28" s="14"/>
      <c r="M28" s="14"/>
    </row>
    <row r="29" spans="1:14" x14ac:dyDescent="0.25">
      <c r="B29" s="271" t="s">
        <v>249</v>
      </c>
      <c r="C29" s="271"/>
      <c r="F29" s="14" t="s">
        <v>254</v>
      </c>
      <c r="H29" s="14" t="s">
        <v>262</v>
      </c>
      <c r="K29" s="274" t="s">
        <v>259</v>
      </c>
      <c r="L29" s="275"/>
      <c r="M29" s="276"/>
    </row>
    <row r="30" spans="1:14" x14ac:dyDescent="0.25">
      <c r="B30" s="271" t="s">
        <v>250</v>
      </c>
      <c r="C30" s="271"/>
      <c r="F30" s="14" t="s">
        <v>253</v>
      </c>
      <c r="H30" s="14" t="s">
        <v>263</v>
      </c>
      <c r="K30" s="274" t="s">
        <v>260</v>
      </c>
      <c r="L30" s="275"/>
      <c r="M30" s="276"/>
    </row>
    <row r="31" spans="1:14" x14ac:dyDescent="0.25">
      <c r="B31" s="271" t="s">
        <v>251</v>
      </c>
      <c r="C31" s="271"/>
      <c r="F31" s="14" t="s">
        <v>252</v>
      </c>
      <c r="H31" s="14" t="s">
        <v>264</v>
      </c>
      <c r="K31" s="274" t="s">
        <v>258</v>
      </c>
      <c r="L31" s="275"/>
      <c r="M31" s="276"/>
    </row>
    <row r="32" spans="1:14" x14ac:dyDescent="0.25">
      <c r="B32" s="271" t="s">
        <v>258</v>
      </c>
      <c r="C32" s="271"/>
      <c r="F32" s="14" t="s">
        <v>256</v>
      </c>
      <c r="H32" s="14" t="s">
        <v>265</v>
      </c>
    </row>
    <row r="33" spans="6:8" x14ac:dyDescent="0.25">
      <c r="F33" s="14" t="s">
        <v>257</v>
      </c>
      <c r="H33" s="14" t="s">
        <v>266</v>
      </c>
    </row>
    <row r="34" spans="6:8" x14ac:dyDescent="0.25">
      <c r="F34" s="14" t="s">
        <v>258</v>
      </c>
      <c r="H34" s="2" t="s">
        <v>267</v>
      </c>
    </row>
    <row r="35" spans="6:8" x14ac:dyDescent="0.25">
      <c r="H35" s="2" t="s">
        <v>268</v>
      </c>
    </row>
    <row r="36" spans="6:8" x14ac:dyDescent="0.25">
      <c r="H36" s="2" t="s">
        <v>269</v>
      </c>
    </row>
    <row r="37" spans="6:8" x14ac:dyDescent="0.25">
      <c r="H37" s="2" t="s">
        <v>270</v>
      </c>
    </row>
    <row r="38" spans="6:8" x14ac:dyDescent="0.25">
      <c r="H38" s="2" t="s">
        <v>271</v>
      </c>
    </row>
  </sheetData>
  <mergeCells count="11">
    <mergeCell ref="B32:C32"/>
    <mergeCell ref="K27:M27"/>
    <mergeCell ref="A26:M26"/>
    <mergeCell ref="K29:M29"/>
    <mergeCell ref="K30:M30"/>
    <mergeCell ref="K31:M31"/>
    <mergeCell ref="B27:C27"/>
    <mergeCell ref="B28:C28"/>
    <mergeCell ref="B29:C29"/>
    <mergeCell ref="B30:C30"/>
    <mergeCell ref="B31:C31"/>
  </mergeCells>
  <pageMargins left="0.31496062992125984" right="0.31496062992125984" top="0.35433070866141736" bottom="0.55118110236220474" header="0.31496062992125984" footer="0.31496062992125984"/>
  <pageSetup scale="8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6">
    <pageSetUpPr fitToPage="1"/>
  </sheetPr>
  <dimension ref="A1:I37"/>
  <sheetViews>
    <sheetView workbookViewId="0">
      <selection activeCell="I27" sqref="I27"/>
    </sheetView>
  </sheetViews>
  <sheetFormatPr defaultColWidth="8.8984375" defaultRowHeight="13.2" x14ac:dyDescent="0.25"/>
  <cols>
    <col min="1" max="1" width="35" style="8" customWidth="1"/>
    <col min="2" max="2" width="8.5" style="8" customWidth="1"/>
    <col min="3" max="3" width="2.69921875" style="8" customWidth="1"/>
    <col min="4" max="4" width="27.3984375" style="8" customWidth="1"/>
    <col min="5" max="5" width="13.3984375" style="8" customWidth="1"/>
    <col min="6" max="6" width="3.59765625" style="8" bestFit="1" customWidth="1"/>
    <col min="7" max="7" width="37" style="8" customWidth="1"/>
    <col min="8" max="8" width="13.3984375" style="8" customWidth="1"/>
    <col min="9" max="9" width="3.59765625" style="8" bestFit="1" customWidth="1"/>
    <col min="10" max="10" width="6.59765625" style="8" customWidth="1"/>
    <col min="11" max="11" width="8.09765625" style="8" customWidth="1"/>
    <col min="12" max="12" width="4.19921875" style="8" customWidth="1"/>
    <col min="13" max="13" width="5.59765625" style="8" customWidth="1"/>
    <col min="14" max="14" width="9.8984375" style="8" customWidth="1"/>
    <col min="15" max="15" width="5" style="8" customWidth="1"/>
    <col min="16" max="16" width="12.69921875" style="8" customWidth="1"/>
    <col min="17" max="17" width="8.5" style="8" customWidth="1"/>
    <col min="18" max="18" width="6.19921875" style="8" customWidth="1"/>
    <col min="19" max="19" width="5.5" style="8" customWidth="1"/>
    <col min="20" max="21" width="4.5" style="8" customWidth="1"/>
    <col min="22" max="22" width="5.59765625" style="8" customWidth="1"/>
    <col min="23" max="23" width="6.8984375" style="8" customWidth="1"/>
    <col min="24" max="24" width="4.5" style="8" customWidth="1"/>
    <col min="25" max="25" width="7.5" style="8" customWidth="1"/>
    <col min="26" max="28" width="4.69921875" style="8" customWidth="1"/>
    <col min="29" max="29" width="6.5" style="8" customWidth="1"/>
    <col min="30" max="30" width="5.69921875" style="8" customWidth="1"/>
    <col min="31" max="31" width="7.5" style="8" customWidth="1"/>
    <col min="32" max="32" width="10.69921875" style="8" customWidth="1"/>
    <col min="33" max="33" width="12.69921875" style="8" customWidth="1"/>
    <col min="34" max="34" width="7.8984375" style="8" customWidth="1"/>
    <col min="35" max="35" width="7.19921875" style="8" customWidth="1"/>
    <col min="36" max="36" width="7.5" style="8" customWidth="1"/>
    <col min="37" max="38" width="8.3984375" style="8" customWidth="1"/>
    <col min="39" max="39" width="8.09765625" style="8" customWidth="1"/>
    <col min="40" max="40" width="5.5" style="8" customWidth="1"/>
    <col min="41" max="41" width="7.8984375" style="8" customWidth="1"/>
    <col min="42" max="42" width="7" style="8" customWidth="1"/>
    <col min="43" max="43" width="12" style="8" customWidth="1"/>
    <col min="44" max="44" width="11.5" style="8" customWidth="1"/>
    <col min="45" max="45" width="20.09765625" style="8" customWidth="1"/>
    <col min="46" max="46" width="11.69921875" style="8" customWidth="1"/>
    <col min="47" max="47" width="11.19921875" style="8" customWidth="1"/>
    <col min="48" max="48" width="20.5" style="8" customWidth="1"/>
    <col min="49" max="49" width="8.3984375" style="8" customWidth="1"/>
    <col min="50" max="50" width="6.59765625" style="8" customWidth="1"/>
    <col min="51" max="51" width="8.69921875" style="8" customWidth="1"/>
    <col min="52" max="52" width="8" style="8" customWidth="1"/>
    <col min="53" max="53" width="8.69921875" style="8" customWidth="1"/>
    <col min="54" max="54" width="9.59765625" style="8" customWidth="1"/>
    <col min="55" max="55" width="10.5" style="8" customWidth="1"/>
    <col min="56" max="56" width="13.8984375" style="8" customWidth="1"/>
    <col min="57" max="57" width="15.8984375" style="8" customWidth="1"/>
    <col min="58" max="58" width="7.69921875" style="8" customWidth="1"/>
    <col min="59" max="59" width="8.19921875" style="8" customWidth="1"/>
    <col min="60" max="60" width="11.19921875" style="8" customWidth="1"/>
    <col min="61" max="61" width="8.19921875" style="8" customWidth="1"/>
    <col min="62" max="62" width="11.19921875" style="8" bestFit="1" customWidth="1"/>
    <col min="63" max="16384" width="8.8984375" style="8"/>
  </cols>
  <sheetData>
    <row r="1" spans="1:9" x14ac:dyDescent="0.25">
      <c r="A1" s="16" t="str">
        <f>'Sch 1 and 2'!A1</f>
        <v>2025 Interior Log Cost Report</v>
      </c>
      <c r="D1" s="62" t="s">
        <v>106</v>
      </c>
      <c r="E1" s="63"/>
      <c r="F1" s="63"/>
      <c r="G1" s="16"/>
    </row>
    <row r="2" spans="1:9" x14ac:dyDescent="0.25">
      <c r="A2" s="16" t="s">
        <v>46</v>
      </c>
      <c r="D2" s="62" t="s">
        <v>105</v>
      </c>
      <c r="E2" s="63"/>
      <c r="F2" s="63"/>
      <c r="G2" s="16"/>
    </row>
    <row r="3" spans="1:9" x14ac:dyDescent="0.25">
      <c r="A3" s="9" t="s">
        <v>277</v>
      </c>
      <c r="D3" s="62" t="s">
        <v>107</v>
      </c>
      <c r="E3" s="63"/>
      <c r="F3" s="63"/>
    </row>
    <row r="4" spans="1:9" x14ac:dyDescent="0.25">
      <c r="A4" s="9"/>
      <c r="D4" s="62" t="s">
        <v>108</v>
      </c>
      <c r="E4" s="63"/>
      <c r="F4" s="63"/>
    </row>
    <row r="5" spans="1:9" x14ac:dyDescent="0.25">
      <c r="D5" s="62" t="s">
        <v>109</v>
      </c>
      <c r="E5" s="63"/>
      <c r="F5" s="63"/>
    </row>
    <row r="8" spans="1:9" ht="14.1" customHeight="1" x14ac:dyDescent="0.25">
      <c r="A8" s="64" t="s">
        <v>73</v>
      </c>
      <c r="B8" s="14"/>
      <c r="C8" s="65"/>
      <c r="D8" s="17" t="s">
        <v>81</v>
      </c>
      <c r="E8" s="17"/>
      <c r="F8" s="66"/>
      <c r="G8" s="17" t="s">
        <v>92</v>
      </c>
      <c r="H8" s="14"/>
      <c r="I8" s="67"/>
    </row>
    <row r="9" spans="1:9" ht="14.1" customHeight="1" x14ac:dyDescent="0.25">
      <c r="A9" s="64" t="s">
        <v>72</v>
      </c>
      <c r="B9" s="14"/>
      <c r="C9" s="65"/>
      <c r="D9" s="64" t="s">
        <v>112</v>
      </c>
      <c r="E9" s="14"/>
      <c r="F9" s="65" t="s">
        <v>102</v>
      </c>
      <c r="G9" s="64" t="s">
        <v>95</v>
      </c>
      <c r="H9" s="14"/>
      <c r="I9" s="68"/>
    </row>
    <row r="10" spans="1:9" ht="14.1" customHeight="1" x14ac:dyDescent="0.25">
      <c r="A10" s="64" t="s">
        <v>74</v>
      </c>
      <c r="B10" s="14"/>
      <c r="C10" s="65"/>
      <c r="D10" s="64" t="s">
        <v>113</v>
      </c>
      <c r="E10" s="14"/>
      <c r="F10" s="65" t="s">
        <v>103</v>
      </c>
      <c r="G10" s="64" t="s">
        <v>112</v>
      </c>
      <c r="H10" s="14"/>
      <c r="I10" s="68" t="s">
        <v>102</v>
      </c>
    </row>
    <row r="11" spans="1:9" ht="14.1" customHeight="1" x14ac:dyDescent="0.25">
      <c r="A11" s="64" t="s">
        <v>75</v>
      </c>
      <c r="B11" s="14"/>
      <c r="C11" s="65"/>
      <c r="D11" s="64" t="s">
        <v>82</v>
      </c>
      <c r="E11" s="14"/>
      <c r="F11" s="65"/>
      <c r="G11" s="64" t="s">
        <v>113</v>
      </c>
      <c r="H11" s="14"/>
      <c r="I11" s="68" t="s">
        <v>103</v>
      </c>
    </row>
    <row r="12" spans="1:9" ht="14.1" customHeight="1" x14ac:dyDescent="0.25">
      <c r="A12" s="64" t="s">
        <v>93</v>
      </c>
      <c r="B12" s="14"/>
      <c r="C12" s="65"/>
      <c r="D12" s="64" t="s">
        <v>83</v>
      </c>
      <c r="E12" s="14"/>
      <c r="F12" s="65"/>
      <c r="G12" s="64" t="s">
        <v>96</v>
      </c>
      <c r="H12" s="14"/>
      <c r="I12" s="68"/>
    </row>
    <row r="13" spans="1:9" ht="14.1" customHeight="1" thickBot="1" x14ac:dyDescent="0.3">
      <c r="A13" s="64" t="s">
        <v>94</v>
      </c>
      <c r="B13" s="14"/>
      <c r="C13" s="65"/>
      <c r="D13" s="64" t="s">
        <v>84</v>
      </c>
      <c r="E13" s="14"/>
      <c r="F13" s="65"/>
      <c r="G13" s="64" t="s">
        <v>336</v>
      </c>
      <c r="H13" s="14"/>
      <c r="I13" s="68"/>
    </row>
    <row r="14" spans="1:9" ht="14.1" customHeight="1" thickBot="1" x14ac:dyDescent="0.3">
      <c r="A14" s="64" t="s">
        <v>76</v>
      </c>
      <c r="B14" s="14"/>
      <c r="C14" s="65"/>
      <c r="D14" s="69" t="s">
        <v>90</v>
      </c>
      <c r="E14" s="184"/>
      <c r="F14" s="65"/>
      <c r="G14" s="64" t="s">
        <v>337</v>
      </c>
      <c r="H14" s="14"/>
      <c r="I14" s="68"/>
    </row>
    <row r="15" spans="1:9" ht="14.1" customHeight="1" x14ac:dyDescent="0.25">
      <c r="A15" s="64" t="s">
        <v>104</v>
      </c>
      <c r="B15" s="14"/>
      <c r="C15" s="65"/>
      <c r="D15" s="64" t="s">
        <v>85</v>
      </c>
      <c r="E15" s="14"/>
      <c r="F15" s="65"/>
      <c r="G15" s="64" t="s">
        <v>82</v>
      </c>
      <c r="H15" s="14"/>
      <c r="I15" s="68"/>
    </row>
    <row r="16" spans="1:9" ht="14.1" customHeight="1" x14ac:dyDescent="0.25">
      <c r="A16" s="64"/>
      <c r="B16" s="14"/>
      <c r="C16" s="65"/>
      <c r="D16" s="64" t="s">
        <v>86</v>
      </c>
      <c r="E16" s="14"/>
      <c r="F16" s="65"/>
      <c r="G16" s="64" t="s">
        <v>83</v>
      </c>
      <c r="H16" s="14"/>
      <c r="I16" s="68"/>
    </row>
    <row r="17" spans="1:9" ht="14.1" customHeight="1" thickBot="1" x14ac:dyDescent="0.3">
      <c r="A17" s="71" t="s">
        <v>43</v>
      </c>
      <c r="B17" s="14"/>
      <c r="C17" s="65"/>
      <c r="D17" s="64" t="s">
        <v>87</v>
      </c>
      <c r="E17" s="14"/>
      <c r="F17" s="65"/>
      <c r="G17" s="72" t="s">
        <v>84</v>
      </c>
      <c r="H17" s="15"/>
      <c r="I17" s="68"/>
    </row>
    <row r="18" spans="1:9" ht="14.1" customHeight="1" thickBot="1" x14ac:dyDescent="0.3">
      <c r="A18" s="64" t="s">
        <v>77</v>
      </c>
      <c r="B18" s="14"/>
      <c r="C18" s="65"/>
      <c r="D18" s="64" t="s">
        <v>88</v>
      </c>
      <c r="E18" s="14"/>
      <c r="F18" s="65"/>
      <c r="G18" s="69" t="s">
        <v>297</v>
      </c>
      <c r="H18" s="184"/>
      <c r="I18" s="68"/>
    </row>
    <row r="19" spans="1:9" ht="14.1" customHeight="1" thickBot="1" x14ac:dyDescent="0.3">
      <c r="A19" s="64" t="s">
        <v>78</v>
      </c>
      <c r="B19" s="14"/>
      <c r="C19" s="65"/>
      <c r="D19" s="72" t="s">
        <v>89</v>
      </c>
      <c r="E19" s="15"/>
      <c r="F19" s="68"/>
      <c r="G19" s="69" t="s">
        <v>298</v>
      </c>
      <c r="H19" s="184"/>
    </row>
    <row r="20" spans="1:9" ht="14.1" customHeight="1" thickBot="1" x14ac:dyDescent="0.3">
      <c r="A20" s="64" t="s">
        <v>79</v>
      </c>
      <c r="B20" s="14"/>
      <c r="C20" s="65"/>
      <c r="D20" s="69" t="s">
        <v>91</v>
      </c>
      <c r="E20" s="184"/>
      <c r="F20" s="68"/>
      <c r="G20" s="76" t="s">
        <v>110</v>
      </c>
      <c r="H20" s="75"/>
    </row>
    <row r="21" spans="1:9" ht="14.1" customHeight="1" thickBot="1" x14ac:dyDescent="0.3">
      <c r="A21" s="64" t="s">
        <v>80</v>
      </c>
      <c r="B21" s="14"/>
      <c r="C21" s="65"/>
      <c r="D21" s="69" t="s">
        <v>97</v>
      </c>
      <c r="E21" s="184"/>
      <c r="F21" s="68"/>
      <c r="G21" s="58"/>
      <c r="H21" s="74"/>
    </row>
    <row r="22" spans="1:9" ht="14.1" customHeight="1" thickBot="1" x14ac:dyDescent="0.3">
      <c r="A22" s="64" t="s">
        <v>114</v>
      </c>
      <c r="B22" s="14"/>
      <c r="C22" s="65"/>
      <c r="D22" s="69" t="s">
        <v>98</v>
      </c>
      <c r="E22" s="184"/>
      <c r="F22" s="68"/>
      <c r="G22" s="58"/>
      <c r="H22" s="74"/>
    </row>
    <row r="23" spans="1:9" ht="14.1" customHeight="1" thickBot="1" x14ac:dyDescent="0.3">
      <c r="A23" s="69" t="s">
        <v>111</v>
      </c>
      <c r="B23" s="184"/>
      <c r="C23" s="66"/>
      <c r="D23" s="139"/>
      <c r="E23" s="13"/>
      <c r="F23" s="68"/>
      <c r="G23" s="58"/>
      <c r="H23" s="74"/>
    </row>
    <row r="24" spans="1:9" ht="14.1" customHeight="1" x14ac:dyDescent="0.25">
      <c r="A24" s="64"/>
      <c r="B24" s="14"/>
      <c r="C24" s="65"/>
      <c r="D24" s="64" t="s">
        <v>99</v>
      </c>
      <c r="E24" s="14"/>
      <c r="F24" s="65"/>
      <c r="G24" s="58"/>
      <c r="H24" s="74"/>
      <c r="I24" s="68"/>
    </row>
    <row r="25" spans="1:9" ht="14.1" customHeight="1" thickBot="1" x14ac:dyDescent="0.3">
      <c r="A25" s="64" t="s">
        <v>335</v>
      </c>
      <c r="B25" s="14"/>
      <c r="C25" s="65"/>
      <c r="D25" s="64" t="s">
        <v>100</v>
      </c>
      <c r="E25" s="14"/>
      <c r="F25" s="65"/>
      <c r="G25" s="58"/>
      <c r="H25" s="74"/>
      <c r="I25" s="68"/>
    </row>
    <row r="26" spans="1:9" ht="14.1" customHeight="1" thickBot="1" x14ac:dyDescent="0.3">
      <c r="A26" s="14"/>
      <c r="B26" s="14"/>
      <c r="C26" s="65"/>
      <c r="D26" s="69" t="s">
        <v>101</v>
      </c>
      <c r="E26" s="184"/>
      <c r="F26" s="65"/>
      <c r="G26" s="58"/>
      <c r="H26" s="74"/>
      <c r="I26" s="68"/>
    </row>
    <row r="27" spans="1:9" ht="14.1" customHeight="1" x14ac:dyDescent="0.25">
      <c r="D27" s="64" t="s">
        <v>115</v>
      </c>
      <c r="E27" s="14"/>
      <c r="G27" s="138"/>
    </row>
    <row r="28" spans="1:9" ht="14.1" customHeight="1" thickBot="1" x14ac:dyDescent="0.3">
      <c r="D28" s="64" t="s">
        <v>116</v>
      </c>
      <c r="E28" s="14"/>
      <c r="G28" s="138"/>
    </row>
    <row r="29" spans="1:9" ht="14.1" customHeight="1" thickBot="1" x14ac:dyDescent="0.3">
      <c r="A29" s="16" t="s">
        <v>110</v>
      </c>
      <c r="D29" s="69" t="s">
        <v>117</v>
      </c>
      <c r="E29" s="184"/>
    </row>
    <row r="30" spans="1:9" ht="14.1" customHeight="1" x14ac:dyDescent="0.25">
      <c r="A30" s="58"/>
      <c r="B30" s="73"/>
      <c r="C30" s="73"/>
      <c r="D30" s="73"/>
      <c r="E30" s="73"/>
      <c r="F30" s="73"/>
      <c r="G30" s="73"/>
      <c r="H30" s="74"/>
    </row>
    <row r="31" spans="1:9" ht="14.1" customHeight="1" x14ac:dyDescent="0.25">
      <c r="A31" s="58"/>
      <c r="B31" s="73"/>
      <c r="C31" s="73"/>
      <c r="D31" s="73"/>
      <c r="E31" s="73"/>
      <c r="F31" s="73"/>
      <c r="G31" s="73"/>
      <c r="H31" s="74"/>
    </row>
    <row r="32" spans="1:9" ht="14.1" customHeight="1" x14ac:dyDescent="0.25">
      <c r="A32" s="58"/>
      <c r="B32" s="73"/>
      <c r="C32" s="73"/>
      <c r="D32" s="73"/>
      <c r="E32" s="73"/>
      <c r="F32" s="73"/>
      <c r="G32" s="73"/>
      <c r="H32" s="74"/>
    </row>
    <row r="33" spans="1:8" ht="14.1" customHeight="1" x14ac:dyDescent="0.25">
      <c r="A33" s="58"/>
      <c r="B33" s="73"/>
      <c r="C33" s="73"/>
      <c r="D33" s="73"/>
      <c r="E33" s="73"/>
      <c r="F33" s="73"/>
      <c r="G33" s="73"/>
      <c r="H33" s="74"/>
    </row>
    <row r="34" spans="1:8" ht="14.1" customHeight="1" x14ac:dyDescent="0.25">
      <c r="A34" s="58"/>
      <c r="B34" s="73"/>
      <c r="C34" s="73"/>
      <c r="D34" s="73"/>
      <c r="E34" s="73"/>
      <c r="F34" s="73"/>
      <c r="G34" s="73"/>
      <c r="H34" s="74"/>
    </row>
    <row r="35" spans="1:8" ht="14.1" customHeight="1" x14ac:dyDescent="0.25">
      <c r="A35" s="58"/>
      <c r="B35" s="73"/>
      <c r="C35" s="73"/>
      <c r="D35" s="73"/>
      <c r="E35" s="73"/>
      <c r="F35" s="73"/>
      <c r="G35" s="73"/>
      <c r="H35" s="74"/>
    </row>
    <row r="36" spans="1:8" ht="14.1" customHeight="1" x14ac:dyDescent="0.25">
      <c r="A36" s="58"/>
      <c r="B36" s="73"/>
      <c r="C36" s="73"/>
      <c r="D36" s="73"/>
      <c r="E36" s="73"/>
      <c r="F36" s="73"/>
      <c r="G36" s="73"/>
      <c r="H36" s="74"/>
    </row>
    <row r="37" spans="1:8" ht="14.1" customHeight="1" x14ac:dyDescent="0.25">
      <c r="A37" s="58"/>
      <c r="B37" s="73"/>
      <c r="C37" s="73"/>
      <c r="D37" s="73"/>
      <c r="E37" s="73"/>
      <c r="F37" s="73"/>
      <c r="G37" s="73"/>
      <c r="H37" s="74"/>
    </row>
  </sheetData>
  <pageMargins left="0.11811023622047245" right="0.11811023622047245" top="0.74803149606299213" bottom="0.74803149606299213" header="0.31496062992125984" footer="0.31496062992125984"/>
  <pageSetup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G43"/>
  <sheetViews>
    <sheetView workbookViewId="0"/>
  </sheetViews>
  <sheetFormatPr defaultColWidth="9" defaultRowHeight="13.2" x14ac:dyDescent="0.25"/>
  <cols>
    <col min="1" max="1" width="42.19921875" style="8" customWidth="1"/>
    <col min="2" max="2" width="15.59765625" style="10" customWidth="1"/>
    <col min="3" max="3" width="13.8984375" style="8" customWidth="1"/>
    <col min="4" max="4" width="10.69921875" style="8" bestFit="1" customWidth="1"/>
    <col min="5" max="16384" width="9" style="8"/>
  </cols>
  <sheetData>
    <row r="1" spans="1:7" x14ac:dyDescent="0.25">
      <c r="A1" s="16" t="str">
        <f>NOTES!B2</f>
        <v>2025 Interior Log Cost Report</v>
      </c>
      <c r="B1" s="122" t="s">
        <v>58</v>
      </c>
      <c r="E1" s="16"/>
      <c r="G1" s="8" t="s">
        <v>0</v>
      </c>
    </row>
    <row r="2" spans="1:7" x14ac:dyDescent="0.25">
      <c r="A2" s="16" t="s">
        <v>341</v>
      </c>
      <c r="E2" s="16"/>
    </row>
    <row r="3" spans="1:7" x14ac:dyDescent="0.25">
      <c r="A3" s="9" t="s">
        <v>273</v>
      </c>
      <c r="B3" s="122" t="s">
        <v>71</v>
      </c>
    </row>
    <row r="4" spans="1:7" ht="13.8" thickBot="1" x14ac:dyDescent="0.3">
      <c r="A4" s="11" t="s">
        <v>45</v>
      </c>
      <c r="B4" s="12" t="s">
        <v>15</v>
      </c>
      <c r="C4" s="12" t="s">
        <v>16</v>
      </c>
      <c r="D4" s="19" t="s">
        <v>30</v>
      </c>
    </row>
    <row r="5" spans="1:7" x14ac:dyDescent="0.25">
      <c r="A5" s="13" t="s">
        <v>17</v>
      </c>
      <c r="B5" s="145"/>
      <c r="C5" s="113"/>
      <c r="D5" s="148"/>
    </row>
    <row r="6" spans="1:7" x14ac:dyDescent="0.25">
      <c r="A6" s="14" t="s">
        <v>18</v>
      </c>
      <c r="B6" s="146"/>
      <c r="C6" s="114"/>
      <c r="D6" s="148"/>
    </row>
    <row r="7" spans="1:7" x14ac:dyDescent="0.25">
      <c r="A7" s="14" t="s">
        <v>19</v>
      </c>
      <c r="B7" s="146"/>
      <c r="C7" s="114"/>
      <c r="D7" s="148"/>
    </row>
    <row r="8" spans="1:7" x14ac:dyDescent="0.25">
      <c r="A8" s="14" t="s">
        <v>279</v>
      </c>
      <c r="B8" s="146"/>
      <c r="C8" s="114"/>
      <c r="D8" s="148"/>
    </row>
    <row r="9" spans="1:7" x14ac:dyDescent="0.25">
      <c r="A9" s="14" t="s">
        <v>20</v>
      </c>
      <c r="B9" s="146"/>
      <c r="C9" s="114"/>
      <c r="D9" s="148"/>
    </row>
    <row r="10" spans="1:7" x14ac:dyDescent="0.25">
      <c r="A10" s="14" t="s">
        <v>340</v>
      </c>
      <c r="B10" s="146"/>
      <c r="C10" s="146">
        <f>'Sch 3'!E38</f>
        <v>0</v>
      </c>
      <c r="D10" s="148"/>
      <c r="E10" s="16"/>
    </row>
    <row r="11" spans="1:7" x14ac:dyDescent="0.25">
      <c r="A11" s="14" t="s">
        <v>21</v>
      </c>
      <c r="B11" s="146"/>
      <c r="C11" s="114"/>
      <c r="D11" s="148"/>
    </row>
    <row r="12" spans="1:7" x14ac:dyDescent="0.25">
      <c r="A12" s="14" t="s">
        <v>22</v>
      </c>
      <c r="B12" s="146"/>
      <c r="C12" s="114"/>
      <c r="D12" s="148"/>
    </row>
    <row r="13" spans="1:7" x14ac:dyDescent="0.25">
      <c r="A13" s="17" t="s">
        <v>282</v>
      </c>
      <c r="B13" s="146"/>
      <c r="C13" s="114"/>
      <c r="D13" s="148"/>
    </row>
    <row r="14" spans="1:7" x14ac:dyDescent="0.25">
      <c r="A14" s="116"/>
      <c r="B14" s="146"/>
      <c r="C14" s="114"/>
      <c r="D14" s="148"/>
    </row>
    <row r="15" spans="1:7" x14ac:dyDescent="0.25">
      <c r="A15" s="116"/>
      <c r="B15" s="146"/>
      <c r="C15" s="114"/>
      <c r="D15" s="148"/>
    </row>
    <row r="16" spans="1:7" x14ac:dyDescent="0.25">
      <c r="A16" s="116"/>
      <c r="B16" s="146"/>
      <c r="C16" s="114"/>
      <c r="D16" s="148"/>
    </row>
    <row r="17" spans="1:4" x14ac:dyDescent="0.25">
      <c r="A17" s="116"/>
      <c r="B17" s="146"/>
      <c r="C17" s="114"/>
      <c r="D17" s="148"/>
    </row>
    <row r="18" spans="1:4" x14ac:dyDescent="0.25">
      <c r="A18" s="116"/>
      <c r="B18" s="146"/>
      <c r="C18" s="114"/>
      <c r="D18" s="148"/>
    </row>
    <row r="19" spans="1:4" x14ac:dyDescent="0.25">
      <c r="A19" s="116"/>
      <c r="B19" s="146"/>
      <c r="C19" s="114"/>
      <c r="D19" s="148"/>
    </row>
    <row r="20" spans="1:4" x14ac:dyDescent="0.25">
      <c r="A20" s="116"/>
      <c r="B20" s="146"/>
      <c r="C20" s="114"/>
      <c r="D20" s="148"/>
    </row>
    <row r="21" spans="1:4" x14ac:dyDescent="0.25">
      <c r="A21" s="116"/>
      <c r="B21" s="146"/>
      <c r="C21" s="114"/>
      <c r="D21" s="148"/>
    </row>
    <row r="22" spans="1:4" ht="13.8" thickBot="1" x14ac:dyDescent="0.3">
      <c r="A22" s="117"/>
      <c r="B22" s="146"/>
      <c r="C22" s="115"/>
      <c r="D22" s="149"/>
    </row>
    <row r="23" spans="1:4" ht="13.8" thickBot="1" x14ac:dyDescent="0.3">
      <c r="A23" s="70" t="s">
        <v>52</v>
      </c>
      <c r="B23" s="147"/>
      <c r="C23" s="147"/>
      <c r="D23" s="150"/>
    </row>
    <row r="24" spans="1:4" x14ac:dyDescent="0.25">
      <c r="A24" s="86" t="s">
        <v>53</v>
      </c>
      <c r="B24" s="22"/>
      <c r="C24" s="22"/>
      <c r="D24" s="151"/>
    </row>
    <row r="25" spans="1:4" x14ac:dyDescent="0.25">
      <c r="A25" s="14" t="s">
        <v>54</v>
      </c>
      <c r="B25" s="23"/>
      <c r="C25" s="23"/>
      <c r="D25" s="148"/>
    </row>
    <row r="26" spans="1:4" x14ac:dyDescent="0.25">
      <c r="A26" s="14" t="s">
        <v>48</v>
      </c>
      <c r="B26" s="23"/>
      <c r="C26" s="23"/>
      <c r="D26" s="148"/>
    </row>
    <row r="27" spans="1:4" ht="13.8" thickBot="1" x14ac:dyDescent="0.3">
      <c r="A27" s="15" t="s">
        <v>49</v>
      </c>
      <c r="B27" s="85"/>
      <c r="C27" s="85"/>
      <c r="D27" s="149"/>
    </row>
    <row r="28" spans="1:4" ht="13.8" thickBot="1" x14ac:dyDescent="0.3">
      <c r="A28" s="70" t="s">
        <v>50</v>
      </c>
      <c r="B28" s="87"/>
      <c r="C28" s="147"/>
      <c r="D28" s="150"/>
    </row>
    <row r="29" spans="1:4" ht="13.8" thickBot="1" x14ac:dyDescent="0.3">
      <c r="A29" s="18" t="s">
        <v>51</v>
      </c>
      <c r="B29" s="154"/>
      <c r="C29" s="153"/>
      <c r="D29" s="152"/>
    </row>
    <row r="30" spans="1:4" x14ac:dyDescent="0.25">
      <c r="B30" s="24"/>
      <c r="C30" s="24"/>
      <c r="D30" s="20"/>
    </row>
    <row r="31" spans="1:4" x14ac:dyDescent="0.25">
      <c r="A31" s="9" t="s">
        <v>274</v>
      </c>
      <c r="B31" s="24"/>
      <c r="C31" s="24"/>
      <c r="D31" s="20"/>
    </row>
    <row r="32" spans="1:4" ht="13.8" thickBot="1" x14ac:dyDescent="0.3">
      <c r="A32" s="11" t="s">
        <v>45</v>
      </c>
      <c r="B32" s="25" t="s">
        <v>15</v>
      </c>
      <c r="C32" s="25" t="s">
        <v>16</v>
      </c>
      <c r="D32" s="19" t="s">
        <v>30</v>
      </c>
    </row>
    <row r="33" spans="1:4" x14ac:dyDescent="0.25">
      <c r="A33" s="13" t="s">
        <v>23</v>
      </c>
      <c r="B33" s="145"/>
      <c r="C33" s="114"/>
      <c r="D33" s="158"/>
    </row>
    <row r="34" spans="1:4" ht="13.8" thickBot="1" x14ac:dyDescent="0.3">
      <c r="A34" s="15" t="s">
        <v>338</v>
      </c>
      <c r="B34" s="155"/>
      <c r="C34" s="155"/>
      <c r="D34" s="156"/>
    </row>
    <row r="35" spans="1:4" ht="13.8" thickBot="1" x14ac:dyDescent="0.3">
      <c r="A35" s="70" t="s">
        <v>24</v>
      </c>
      <c r="B35" s="147"/>
      <c r="C35" s="147"/>
      <c r="D35" s="157"/>
    </row>
    <row r="36" spans="1:4" ht="13.8" thickBot="1" x14ac:dyDescent="0.3">
      <c r="A36" s="65" t="s">
        <v>25</v>
      </c>
      <c r="B36" s="113"/>
      <c r="C36" s="113"/>
      <c r="D36" s="159"/>
    </row>
    <row r="37" spans="1:4" ht="13.8" thickBot="1" x14ac:dyDescent="0.3">
      <c r="A37" s="18" t="s">
        <v>26</v>
      </c>
      <c r="B37" s="154"/>
      <c r="C37" s="153"/>
      <c r="D37" s="152"/>
    </row>
    <row r="38" spans="1:4" ht="13.8" thickBot="1" x14ac:dyDescent="0.3">
      <c r="B38" s="24"/>
      <c r="C38" s="24"/>
      <c r="D38" s="21"/>
    </row>
    <row r="39" spans="1:4" ht="13.8" thickBot="1" x14ac:dyDescent="0.3">
      <c r="A39" s="18" t="s">
        <v>51</v>
      </c>
      <c r="B39" s="154"/>
      <c r="C39" s="153"/>
      <c r="D39" s="152"/>
    </row>
    <row r="41" spans="1:4" x14ac:dyDescent="0.25">
      <c r="A41" s="16" t="s">
        <v>339</v>
      </c>
    </row>
    <row r="42" spans="1:4" x14ac:dyDescent="0.25">
      <c r="A42" s="16"/>
    </row>
    <row r="43" spans="1:4" x14ac:dyDescent="0.25">
      <c r="A43" s="16"/>
    </row>
  </sheetData>
  <sheetProtection selectLockedCell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CA68"/>
  <sheetViews>
    <sheetView workbookViewId="0">
      <selection activeCell="H6" sqref="H6"/>
    </sheetView>
  </sheetViews>
  <sheetFormatPr defaultColWidth="9" defaultRowHeight="13.2" x14ac:dyDescent="0.25"/>
  <cols>
    <col min="1" max="1" width="4.5" style="26" customWidth="1"/>
    <col min="2" max="2" width="28.8984375" style="26" customWidth="1"/>
    <col min="3" max="4" width="12.8984375" style="26" customWidth="1"/>
    <col min="5" max="5" width="11.19921875" style="26" bestFit="1" customWidth="1"/>
    <col min="6" max="6" width="8.59765625" style="26" bestFit="1" customWidth="1"/>
    <col min="7" max="7" width="9" style="8"/>
    <col min="8" max="8" width="31.8984375" style="8" bestFit="1" customWidth="1"/>
    <col min="9" max="11" width="13.09765625" style="8" customWidth="1"/>
    <col min="12" max="12" width="7" style="8" customWidth="1"/>
    <col min="13" max="13" width="9" style="8"/>
    <col min="14" max="16384" width="9" style="26"/>
  </cols>
  <sheetData>
    <row r="1" spans="1:79" x14ac:dyDescent="0.25">
      <c r="A1" s="16" t="str">
        <f>'Sch 1 and 2'!A1</f>
        <v>2025 Interior Log Cost Report</v>
      </c>
      <c r="B1" s="8"/>
      <c r="C1" s="8"/>
      <c r="D1" s="122" t="s">
        <v>58</v>
      </c>
      <c r="E1" s="8"/>
      <c r="F1" s="8"/>
      <c r="H1" s="16"/>
    </row>
    <row r="2" spans="1:79" x14ac:dyDescent="0.25">
      <c r="A2" s="16" t="str">
        <f>'Sch 1 and 2'!A2</f>
        <v>Working Papers - Data Collection (Note - in the ILCR tool, the grey cells are autofill/calculatation cells and are locked)</v>
      </c>
      <c r="H2" s="16"/>
      <c r="CA2" s="8" t="e">
        <f>MID(CA1,7,25)*1</f>
        <v>#VALUE!</v>
      </c>
    </row>
    <row r="3" spans="1:79" ht="13.8" thickBot="1" x14ac:dyDescent="0.3">
      <c r="A3" s="9" t="s">
        <v>275</v>
      </c>
      <c r="B3" s="9"/>
      <c r="D3" s="122" t="s">
        <v>71</v>
      </c>
      <c r="G3" s="26"/>
      <c r="H3" s="16"/>
      <c r="I3" s="26"/>
      <c r="J3" s="26"/>
      <c r="K3" s="26"/>
      <c r="L3" s="26"/>
      <c r="M3" s="26"/>
    </row>
    <row r="4" spans="1:79" x14ac:dyDescent="0.25">
      <c r="B4" s="55" t="s">
        <v>1</v>
      </c>
      <c r="C4" s="27">
        <v>2023</v>
      </c>
      <c r="D4" s="28"/>
      <c r="E4" s="29"/>
      <c r="F4" s="30"/>
      <c r="G4" s="26"/>
      <c r="H4" s="26"/>
      <c r="I4" s="26"/>
      <c r="J4" s="26"/>
      <c r="K4" s="26"/>
      <c r="L4" s="26"/>
      <c r="M4" s="26"/>
    </row>
    <row r="5" spans="1:79" ht="13.8" thickBot="1" x14ac:dyDescent="0.3">
      <c r="B5" s="31"/>
      <c r="C5" s="32"/>
      <c r="F5" s="33"/>
      <c r="G5" s="26"/>
      <c r="H5" s="26"/>
      <c r="I5" s="26"/>
      <c r="J5" s="26"/>
      <c r="K5" s="26"/>
      <c r="L5" s="26"/>
      <c r="M5" s="26"/>
    </row>
    <row r="6" spans="1:79" ht="40.200000000000003" thickBot="1" x14ac:dyDescent="0.3">
      <c r="B6" s="34" t="s">
        <v>45</v>
      </c>
      <c r="C6" s="40" t="s">
        <v>3</v>
      </c>
      <c r="D6" s="41" t="s">
        <v>28</v>
      </c>
      <c r="E6" s="40" t="s">
        <v>4</v>
      </c>
      <c r="F6" s="42" t="s">
        <v>27</v>
      </c>
      <c r="G6" s="26"/>
      <c r="H6" s="26"/>
      <c r="I6" s="26"/>
      <c r="J6" s="26"/>
      <c r="K6" s="26"/>
      <c r="L6" s="26"/>
      <c r="M6" s="26"/>
    </row>
    <row r="7" spans="1:79" x14ac:dyDescent="0.25">
      <c r="B7" s="37" t="s">
        <v>5</v>
      </c>
      <c r="C7" s="118"/>
      <c r="D7" s="119"/>
      <c r="E7" s="160">
        <f>+C7-D7</f>
        <v>0</v>
      </c>
      <c r="F7" s="161">
        <f>IF(E7=0,0,(E7/$D$48))</f>
        <v>0</v>
      </c>
      <c r="G7" s="26"/>
      <c r="H7" s="26"/>
      <c r="I7" s="26"/>
      <c r="J7" s="26"/>
      <c r="K7" s="26"/>
      <c r="L7" s="26"/>
      <c r="M7" s="26"/>
    </row>
    <row r="8" spans="1:79" x14ac:dyDescent="0.25">
      <c r="B8" s="38" t="s">
        <v>6</v>
      </c>
      <c r="C8" s="120"/>
      <c r="D8" s="121"/>
      <c r="E8" s="162">
        <f t="shared" ref="E8:E36" si="0">+C8-D8</f>
        <v>0</v>
      </c>
      <c r="F8" s="163">
        <f t="shared" ref="F8:F45" si="1">IF(E8=0,0,(E8/$D$48))</f>
        <v>0</v>
      </c>
      <c r="G8" s="26"/>
      <c r="H8" s="26"/>
      <c r="I8" s="26"/>
      <c r="J8" s="26"/>
      <c r="K8" s="26"/>
      <c r="L8" s="26"/>
      <c r="M8" s="26"/>
    </row>
    <row r="9" spans="1:79" x14ac:dyDescent="0.25">
      <c r="B9" s="38" t="s">
        <v>7</v>
      </c>
      <c r="C9" s="120"/>
      <c r="D9" s="121"/>
      <c r="E9" s="162">
        <f t="shared" si="0"/>
        <v>0</v>
      </c>
      <c r="F9" s="163">
        <f t="shared" si="1"/>
        <v>0</v>
      </c>
      <c r="G9" s="26"/>
      <c r="H9" s="26"/>
      <c r="I9" s="26"/>
      <c r="J9" s="26"/>
      <c r="K9" s="26"/>
      <c r="L9" s="26"/>
      <c r="M9" s="26"/>
    </row>
    <row r="10" spans="1:79" x14ac:dyDescent="0.25">
      <c r="B10" s="38" t="s">
        <v>8</v>
      </c>
      <c r="C10" s="120"/>
      <c r="D10" s="121"/>
      <c r="E10" s="162">
        <f t="shared" si="0"/>
        <v>0</v>
      </c>
      <c r="F10" s="163">
        <f t="shared" si="1"/>
        <v>0</v>
      </c>
      <c r="G10" s="26"/>
      <c r="H10" s="26"/>
      <c r="I10" s="26"/>
      <c r="J10" s="26"/>
      <c r="K10" s="26"/>
      <c r="L10" s="26"/>
      <c r="M10" s="26"/>
    </row>
    <row r="11" spans="1:79" x14ac:dyDescent="0.25">
      <c r="B11" s="38" t="s">
        <v>9</v>
      </c>
      <c r="C11" s="120"/>
      <c r="D11" s="121"/>
      <c r="E11" s="162">
        <f t="shared" si="0"/>
        <v>0</v>
      </c>
      <c r="F11" s="163">
        <f t="shared" si="1"/>
        <v>0</v>
      </c>
      <c r="G11" s="26"/>
      <c r="H11" s="26"/>
      <c r="I11" s="26"/>
      <c r="J11" s="26"/>
      <c r="K11" s="26"/>
      <c r="L11" s="26"/>
      <c r="M11" s="26"/>
    </row>
    <row r="12" spans="1:79" x14ac:dyDescent="0.25">
      <c r="B12" s="38" t="s">
        <v>10</v>
      </c>
      <c r="C12" s="120"/>
      <c r="D12" s="121"/>
      <c r="E12" s="162">
        <f t="shared" si="0"/>
        <v>0</v>
      </c>
      <c r="F12" s="163">
        <f t="shared" si="1"/>
        <v>0</v>
      </c>
      <c r="G12" s="26"/>
      <c r="H12" s="26"/>
      <c r="I12" s="26"/>
      <c r="J12" s="26"/>
      <c r="K12" s="26"/>
      <c r="L12" s="26"/>
      <c r="M12" s="26"/>
    </row>
    <row r="13" spans="1:79" x14ac:dyDescent="0.25">
      <c r="B13" s="38" t="s">
        <v>321</v>
      </c>
      <c r="C13" s="120"/>
      <c r="D13" s="166">
        <f>IF(C13=0,0,(C13*D49/D50))</f>
        <v>0</v>
      </c>
      <c r="E13" s="162">
        <f t="shared" si="0"/>
        <v>0</v>
      </c>
      <c r="F13" s="163">
        <f t="shared" si="1"/>
        <v>0</v>
      </c>
      <c r="G13" s="9"/>
      <c r="H13" s="26"/>
      <c r="I13" s="26"/>
      <c r="J13" s="26"/>
      <c r="K13" s="26"/>
      <c r="L13" s="26"/>
      <c r="M13" s="26"/>
    </row>
    <row r="14" spans="1:79" x14ac:dyDescent="0.25">
      <c r="B14" s="38" t="s">
        <v>11</v>
      </c>
      <c r="C14" s="120"/>
      <c r="D14" s="121"/>
      <c r="E14" s="162">
        <f t="shared" si="0"/>
        <v>0</v>
      </c>
      <c r="F14" s="163">
        <f t="shared" si="1"/>
        <v>0</v>
      </c>
      <c r="G14" s="26"/>
      <c r="H14" s="26"/>
      <c r="I14" s="26"/>
      <c r="J14" s="26"/>
      <c r="K14" s="26"/>
      <c r="L14" s="26"/>
      <c r="M14" s="26"/>
    </row>
    <row r="15" spans="1:79" x14ac:dyDescent="0.25">
      <c r="B15" s="38" t="s">
        <v>12</v>
      </c>
      <c r="C15" s="120"/>
      <c r="D15" s="121"/>
      <c r="E15" s="162">
        <f t="shared" si="0"/>
        <v>0</v>
      </c>
      <c r="F15" s="163">
        <f t="shared" si="1"/>
        <v>0</v>
      </c>
      <c r="G15" s="26"/>
      <c r="H15" s="26"/>
      <c r="I15" s="26"/>
      <c r="J15" s="26"/>
      <c r="K15" s="26"/>
      <c r="L15" s="26"/>
      <c r="M15" s="26"/>
    </row>
    <row r="16" spans="1:79" x14ac:dyDescent="0.25">
      <c r="B16" s="38" t="s">
        <v>13</v>
      </c>
      <c r="C16" s="120"/>
      <c r="D16" s="121"/>
      <c r="E16" s="162">
        <f t="shared" si="0"/>
        <v>0</v>
      </c>
      <c r="F16" s="163">
        <f t="shared" si="1"/>
        <v>0</v>
      </c>
      <c r="G16" s="26"/>
      <c r="H16" s="26"/>
      <c r="I16" s="26"/>
      <c r="J16" s="26"/>
      <c r="K16" s="26"/>
      <c r="L16" s="26"/>
      <c r="M16" s="26"/>
    </row>
    <row r="17" spans="2:13" x14ac:dyDescent="0.25">
      <c r="B17" s="38" t="s">
        <v>55</v>
      </c>
      <c r="C17" s="120"/>
      <c r="D17" s="121"/>
      <c r="E17" s="162">
        <f t="shared" si="0"/>
        <v>0</v>
      </c>
      <c r="F17" s="163">
        <f t="shared" si="1"/>
        <v>0</v>
      </c>
      <c r="G17" s="26"/>
      <c r="H17" s="26"/>
      <c r="I17" s="26"/>
      <c r="J17" s="26"/>
      <c r="K17" s="26"/>
      <c r="L17" s="26"/>
      <c r="M17" s="26"/>
    </row>
    <row r="18" spans="2:13" x14ac:dyDescent="0.25">
      <c r="B18" s="46" t="s">
        <v>281</v>
      </c>
      <c r="C18" s="120"/>
      <c r="D18" s="121"/>
      <c r="E18" s="162">
        <f t="shared" si="0"/>
        <v>0</v>
      </c>
      <c r="F18" s="163">
        <f t="shared" si="1"/>
        <v>0</v>
      </c>
      <c r="G18" s="26"/>
      <c r="H18" s="26"/>
      <c r="I18" s="26"/>
      <c r="J18" s="26"/>
      <c r="K18" s="26"/>
      <c r="L18" s="26"/>
      <c r="M18" s="26"/>
    </row>
    <row r="19" spans="2:13" x14ac:dyDescent="0.25">
      <c r="B19" s="123"/>
      <c r="C19" s="120"/>
      <c r="D19" s="121"/>
      <c r="E19" s="162">
        <f t="shared" si="0"/>
        <v>0</v>
      </c>
      <c r="F19" s="163">
        <f t="shared" si="1"/>
        <v>0</v>
      </c>
      <c r="G19" s="26"/>
      <c r="H19" s="26"/>
      <c r="I19" s="26"/>
      <c r="J19" s="26"/>
      <c r="K19" s="26"/>
      <c r="L19" s="26"/>
      <c r="M19" s="26"/>
    </row>
    <row r="20" spans="2:13" x14ac:dyDescent="0.25">
      <c r="B20" s="123"/>
      <c r="C20" s="120"/>
      <c r="D20" s="121"/>
      <c r="E20" s="162">
        <f t="shared" si="0"/>
        <v>0</v>
      </c>
      <c r="F20" s="163">
        <f t="shared" si="1"/>
        <v>0</v>
      </c>
      <c r="G20" s="26"/>
      <c r="H20" s="26"/>
      <c r="I20" s="26"/>
      <c r="J20" s="26"/>
      <c r="K20" s="26"/>
      <c r="L20" s="26"/>
      <c r="M20" s="26"/>
    </row>
    <row r="21" spans="2:13" x14ac:dyDescent="0.25">
      <c r="B21" s="123"/>
      <c r="C21" s="120"/>
      <c r="D21" s="121"/>
      <c r="E21" s="162">
        <f t="shared" si="0"/>
        <v>0</v>
      </c>
      <c r="F21" s="163">
        <f t="shared" si="1"/>
        <v>0</v>
      </c>
      <c r="G21" s="26"/>
      <c r="H21" s="26"/>
      <c r="I21" s="26"/>
      <c r="J21" s="26"/>
      <c r="K21" s="26"/>
      <c r="L21" s="26"/>
      <c r="M21" s="26"/>
    </row>
    <row r="22" spans="2:13" x14ac:dyDescent="0.25">
      <c r="B22" s="123"/>
      <c r="C22" s="120"/>
      <c r="D22" s="121"/>
      <c r="E22" s="162">
        <f t="shared" si="0"/>
        <v>0</v>
      </c>
      <c r="F22" s="163">
        <f t="shared" si="1"/>
        <v>0</v>
      </c>
      <c r="G22" s="26"/>
      <c r="H22" s="26"/>
      <c r="I22" s="26"/>
      <c r="J22" s="26"/>
      <c r="K22" s="26"/>
      <c r="L22" s="26"/>
      <c r="M22" s="26"/>
    </row>
    <row r="23" spans="2:13" x14ac:dyDescent="0.25">
      <c r="B23" s="123"/>
      <c r="C23" s="120"/>
      <c r="D23" s="121"/>
      <c r="E23" s="162">
        <f t="shared" si="0"/>
        <v>0</v>
      </c>
      <c r="F23" s="163">
        <f t="shared" si="1"/>
        <v>0</v>
      </c>
      <c r="G23" s="26"/>
      <c r="H23" s="26"/>
      <c r="I23" s="26"/>
      <c r="J23" s="26"/>
      <c r="K23" s="26"/>
      <c r="L23" s="26"/>
      <c r="M23" s="26"/>
    </row>
    <row r="24" spans="2:13" x14ac:dyDescent="0.25">
      <c r="B24" s="123"/>
      <c r="C24" s="120"/>
      <c r="D24" s="121"/>
      <c r="E24" s="162">
        <f t="shared" si="0"/>
        <v>0</v>
      </c>
      <c r="F24" s="163">
        <f t="shared" si="1"/>
        <v>0</v>
      </c>
      <c r="G24" s="26"/>
      <c r="H24" s="26"/>
      <c r="I24" s="26"/>
      <c r="J24" s="26"/>
      <c r="K24" s="26"/>
      <c r="L24" s="26"/>
      <c r="M24" s="26"/>
    </row>
    <row r="25" spans="2:13" x14ac:dyDescent="0.25">
      <c r="B25" s="123"/>
      <c r="C25" s="120"/>
      <c r="D25" s="121"/>
      <c r="E25" s="162">
        <f t="shared" si="0"/>
        <v>0</v>
      </c>
      <c r="F25" s="163">
        <f t="shared" si="1"/>
        <v>0</v>
      </c>
      <c r="G25" s="26"/>
      <c r="H25" s="26"/>
      <c r="I25" s="26"/>
      <c r="J25" s="26"/>
      <c r="K25" s="26"/>
      <c r="L25" s="26"/>
      <c r="M25" s="26"/>
    </row>
    <row r="26" spans="2:13" x14ac:dyDescent="0.25">
      <c r="B26" s="123"/>
      <c r="C26" s="120"/>
      <c r="D26" s="121"/>
      <c r="E26" s="162">
        <f t="shared" si="0"/>
        <v>0</v>
      </c>
      <c r="F26" s="163">
        <f t="shared" si="1"/>
        <v>0</v>
      </c>
      <c r="G26" s="26"/>
      <c r="H26" s="26"/>
      <c r="I26" s="26"/>
      <c r="J26" s="26"/>
      <c r="K26" s="26"/>
      <c r="L26" s="26"/>
      <c r="M26" s="26"/>
    </row>
    <row r="27" spans="2:13" x14ac:dyDescent="0.25">
      <c r="B27" s="123"/>
      <c r="C27" s="120"/>
      <c r="D27" s="121"/>
      <c r="E27" s="162">
        <f t="shared" si="0"/>
        <v>0</v>
      </c>
      <c r="F27" s="163">
        <f t="shared" si="1"/>
        <v>0</v>
      </c>
      <c r="G27" s="26"/>
      <c r="H27" s="26"/>
      <c r="I27" s="26"/>
      <c r="J27" s="26"/>
      <c r="K27" s="26"/>
      <c r="L27" s="26"/>
      <c r="M27" s="26"/>
    </row>
    <row r="28" spans="2:13" x14ac:dyDescent="0.25">
      <c r="B28" s="123"/>
      <c r="C28" s="120"/>
      <c r="D28" s="121"/>
      <c r="E28" s="162">
        <f t="shared" si="0"/>
        <v>0</v>
      </c>
      <c r="F28" s="163">
        <f t="shared" si="1"/>
        <v>0</v>
      </c>
      <c r="G28" s="26"/>
      <c r="H28" s="26"/>
      <c r="I28" s="26"/>
      <c r="J28" s="26"/>
      <c r="K28" s="26"/>
      <c r="L28" s="26"/>
      <c r="M28" s="26"/>
    </row>
    <row r="29" spans="2:13" x14ac:dyDescent="0.25">
      <c r="B29" s="123"/>
      <c r="C29" s="120"/>
      <c r="D29" s="121"/>
      <c r="E29" s="162">
        <f t="shared" si="0"/>
        <v>0</v>
      </c>
      <c r="F29" s="163">
        <f t="shared" si="1"/>
        <v>0</v>
      </c>
      <c r="G29" s="26"/>
      <c r="H29" s="26"/>
      <c r="I29" s="26"/>
      <c r="J29" s="26"/>
      <c r="K29" s="26"/>
      <c r="L29" s="26"/>
      <c r="M29" s="26"/>
    </row>
    <row r="30" spans="2:13" x14ac:dyDescent="0.25">
      <c r="B30" s="123"/>
      <c r="C30" s="120"/>
      <c r="D30" s="121"/>
      <c r="E30" s="162">
        <f t="shared" si="0"/>
        <v>0</v>
      </c>
      <c r="F30" s="163">
        <f t="shared" si="1"/>
        <v>0</v>
      </c>
      <c r="G30" s="26"/>
      <c r="H30" s="26"/>
      <c r="I30" s="26"/>
      <c r="J30" s="26"/>
      <c r="K30" s="26"/>
      <c r="L30" s="26"/>
      <c r="M30" s="26"/>
    </row>
    <row r="31" spans="2:13" x14ac:dyDescent="0.25">
      <c r="B31" s="123"/>
      <c r="C31" s="120"/>
      <c r="D31" s="121"/>
      <c r="E31" s="162">
        <f t="shared" si="0"/>
        <v>0</v>
      </c>
      <c r="F31" s="163">
        <f t="shared" si="1"/>
        <v>0</v>
      </c>
      <c r="G31" s="26"/>
      <c r="H31" s="26"/>
      <c r="I31" s="26"/>
      <c r="J31" s="26"/>
      <c r="K31" s="26"/>
      <c r="L31" s="26"/>
      <c r="M31" s="26"/>
    </row>
    <row r="32" spans="2:13" x14ac:dyDescent="0.25">
      <c r="B32" s="123"/>
      <c r="C32" s="120"/>
      <c r="D32" s="121"/>
      <c r="E32" s="162">
        <f t="shared" si="0"/>
        <v>0</v>
      </c>
      <c r="F32" s="163">
        <f t="shared" si="1"/>
        <v>0</v>
      </c>
      <c r="G32" s="26"/>
      <c r="H32" s="26"/>
      <c r="I32" s="26"/>
      <c r="J32" s="26"/>
      <c r="K32" s="26"/>
      <c r="L32" s="26"/>
      <c r="M32" s="26"/>
    </row>
    <row r="33" spans="2:13" x14ac:dyDescent="0.25">
      <c r="B33" s="123"/>
      <c r="C33" s="120"/>
      <c r="D33" s="121"/>
      <c r="E33" s="162">
        <f t="shared" si="0"/>
        <v>0</v>
      </c>
      <c r="F33" s="163">
        <f t="shared" si="1"/>
        <v>0</v>
      </c>
      <c r="G33" s="26"/>
      <c r="H33" s="26"/>
      <c r="I33" s="26"/>
      <c r="J33" s="26"/>
      <c r="K33" s="26"/>
      <c r="L33" s="26"/>
      <c r="M33" s="26"/>
    </row>
    <row r="34" spans="2:13" x14ac:dyDescent="0.25">
      <c r="B34" s="123"/>
      <c r="C34" s="120"/>
      <c r="D34" s="121"/>
      <c r="E34" s="162">
        <f t="shared" si="0"/>
        <v>0</v>
      </c>
      <c r="F34" s="163">
        <f t="shared" si="1"/>
        <v>0</v>
      </c>
      <c r="G34" s="26"/>
      <c r="H34" s="26"/>
      <c r="I34" s="26"/>
      <c r="J34" s="26"/>
      <c r="K34" s="26"/>
      <c r="L34" s="26"/>
      <c r="M34" s="26"/>
    </row>
    <row r="35" spans="2:13" x14ac:dyDescent="0.25">
      <c r="B35" s="123"/>
      <c r="C35" s="120"/>
      <c r="D35" s="121"/>
      <c r="E35" s="162">
        <f t="shared" si="0"/>
        <v>0</v>
      </c>
      <c r="F35" s="163">
        <f t="shared" si="1"/>
        <v>0</v>
      </c>
      <c r="G35" s="26"/>
      <c r="H35" s="26"/>
      <c r="I35" s="26"/>
      <c r="J35" s="26"/>
      <c r="K35" s="26"/>
      <c r="L35" s="26"/>
      <c r="M35" s="26"/>
    </row>
    <row r="36" spans="2:13" ht="13.8" thickBot="1" x14ac:dyDescent="0.3">
      <c r="B36" s="123"/>
      <c r="C36" s="120"/>
      <c r="D36" s="121"/>
      <c r="E36" s="162">
        <f t="shared" si="0"/>
        <v>0</v>
      </c>
      <c r="F36" s="163">
        <f t="shared" si="1"/>
        <v>0</v>
      </c>
      <c r="G36" s="26"/>
      <c r="H36" s="26"/>
      <c r="I36" s="26"/>
      <c r="J36" s="26"/>
      <c r="K36" s="26"/>
      <c r="L36" s="26"/>
      <c r="M36" s="26"/>
    </row>
    <row r="37" spans="2:13" ht="13.8" thickBot="1" x14ac:dyDescent="0.3">
      <c r="B37" s="45" t="s">
        <v>29</v>
      </c>
      <c r="C37" s="164">
        <f>SUM(C19:C36)</f>
        <v>0</v>
      </c>
      <c r="D37" s="164">
        <f t="shared" ref="D37:E37" si="2">SUM(D19:D36)</f>
        <v>0</v>
      </c>
      <c r="E37" s="164">
        <f t="shared" si="2"/>
        <v>0</v>
      </c>
      <c r="F37" s="165">
        <f t="shared" si="1"/>
        <v>0</v>
      </c>
      <c r="G37" s="26"/>
      <c r="H37" s="26"/>
      <c r="I37" s="26"/>
      <c r="J37" s="26"/>
      <c r="K37" s="26"/>
      <c r="L37" s="26"/>
      <c r="M37" s="26"/>
    </row>
    <row r="38" spans="2:13" ht="13.8" thickBot="1" x14ac:dyDescent="0.3">
      <c r="B38" s="45" t="s">
        <v>57</v>
      </c>
      <c r="C38" s="164">
        <f>SUM(C7:C17)+C37</f>
        <v>0</v>
      </c>
      <c r="D38" s="164">
        <f>SUM(D7:D17)+D37</f>
        <v>0</v>
      </c>
      <c r="E38" s="164">
        <f>SUM(E7:E17)+E37</f>
        <v>0</v>
      </c>
      <c r="F38" s="165">
        <f t="shared" si="1"/>
        <v>0</v>
      </c>
      <c r="G38" s="26"/>
      <c r="H38" s="26"/>
      <c r="I38" s="26"/>
      <c r="J38" s="26"/>
      <c r="K38" s="26"/>
      <c r="L38" s="26"/>
      <c r="M38" s="26"/>
    </row>
    <row r="39" spans="2:13" x14ac:dyDescent="0.25">
      <c r="B39" s="47" t="s">
        <v>14</v>
      </c>
      <c r="C39" s="43"/>
      <c r="D39" s="43"/>
      <c r="E39" s="43"/>
      <c r="F39" s="50">
        <f t="shared" si="1"/>
        <v>0</v>
      </c>
      <c r="G39" s="26"/>
      <c r="H39" s="26"/>
      <c r="I39" s="26"/>
      <c r="J39" s="26"/>
      <c r="K39" s="26"/>
      <c r="L39" s="26"/>
      <c r="M39" s="26"/>
    </row>
    <row r="40" spans="2:13" x14ac:dyDescent="0.25">
      <c r="B40" s="48" t="str">
        <f>+B9</f>
        <v xml:space="preserve">Annual Rents: </v>
      </c>
      <c r="C40" s="162">
        <f>+C9</f>
        <v>0</v>
      </c>
      <c r="D40" s="166">
        <v>0</v>
      </c>
      <c r="E40" s="162">
        <f t="shared" ref="E40:E44" si="3">+C40-D40</f>
        <v>0</v>
      </c>
      <c r="F40" s="167">
        <f t="shared" si="1"/>
        <v>0</v>
      </c>
      <c r="G40" s="26"/>
      <c r="H40" s="26"/>
      <c r="I40" s="26"/>
      <c r="J40" s="26"/>
      <c r="K40" s="26"/>
      <c r="L40" s="26"/>
      <c r="M40" s="26"/>
    </row>
    <row r="41" spans="2:13" x14ac:dyDescent="0.25">
      <c r="B41" s="124"/>
      <c r="C41" s="120"/>
      <c r="D41" s="121"/>
      <c r="E41" s="162">
        <f t="shared" si="3"/>
        <v>0</v>
      </c>
      <c r="F41" s="167">
        <f t="shared" si="1"/>
        <v>0</v>
      </c>
      <c r="G41" s="26"/>
      <c r="H41" s="26"/>
      <c r="I41" s="26"/>
      <c r="J41" s="26"/>
      <c r="K41" s="26"/>
      <c r="L41" s="26"/>
      <c r="M41" s="26"/>
    </row>
    <row r="42" spans="2:13" x14ac:dyDescent="0.25">
      <c r="B42" s="124"/>
      <c r="C42" s="120"/>
      <c r="D42" s="121"/>
      <c r="E42" s="162">
        <f t="shared" si="3"/>
        <v>0</v>
      </c>
      <c r="F42" s="167">
        <f t="shared" si="1"/>
        <v>0</v>
      </c>
      <c r="G42" s="26"/>
      <c r="H42" s="26"/>
      <c r="I42" s="26"/>
      <c r="J42" s="26"/>
      <c r="K42" s="26"/>
      <c r="L42" s="26"/>
      <c r="M42" s="26"/>
    </row>
    <row r="43" spans="2:13" x14ac:dyDescent="0.25">
      <c r="B43" s="124"/>
      <c r="C43" s="120"/>
      <c r="D43" s="121"/>
      <c r="E43" s="162">
        <f t="shared" si="3"/>
        <v>0</v>
      </c>
      <c r="F43" s="167">
        <f t="shared" si="1"/>
        <v>0</v>
      </c>
      <c r="G43" s="26"/>
      <c r="H43" s="26"/>
      <c r="I43" s="26"/>
      <c r="J43" s="26"/>
      <c r="K43" s="26"/>
      <c r="L43" s="26"/>
      <c r="M43" s="26"/>
    </row>
    <row r="44" spans="2:13" ht="13.8" thickBot="1" x14ac:dyDescent="0.3">
      <c r="B44" s="125"/>
      <c r="C44" s="126"/>
      <c r="D44" s="127"/>
      <c r="E44" s="168">
        <f t="shared" si="3"/>
        <v>0</v>
      </c>
      <c r="F44" s="169">
        <f t="shared" si="1"/>
        <v>0</v>
      </c>
      <c r="G44" s="26"/>
      <c r="H44" s="26"/>
      <c r="I44" s="26"/>
      <c r="J44" s="26"/>
      <c r="K44" s="26"/>
      <c r="L44" s="26"/>
      <c r="M44" s="26"/>
    </row>
    <row r="45" spans="2:13" ht="13.8" thickBot="1" x14ac:dyDescent="0.3">
      <c r="B45" s="49" t="s">
        <v>56</v>
      </c>
      <c r="C45" s="164">
        <f>SUM(C40:C44)</f>
        <v>0</v>
      </c>
      <c r="D45" s="164">
        <f t="shared" ref="D45:E45" si="4">SUM(D40:D44)</f>
        <v>0</v>
      </c>
      <c r="E45" s="164">
        <f t="shared" si="4"/>
        <v>0</v>
      </c>
      <c r="F45" s="170">
        <f t="shared" si="1"/>
        <v>0</v>
      </c>
      <c r="G45" s="26"/>
      <c r="H45" s="26"/>
      <c r="I45" s="26"/>
      <c r="J45" s="26"/>
      <c r="K45" s="26"/>
      <c r="L45" s="26"/>
      <c r="M45" s="26"/>
    </row>
    <row r="46" spans="2:13" ht="13.8" thickBot="1" x14ac:dyDescent="0.3">
      <c r="B46" s="35"/>
      <c r="C46" s="44"/>
      <c r="D46" s="39"/>
      <c r="E46" s="39"/>
      <c r="F46" s="51"/>
      <c r="G46" s="26"/>
      <c r="H46" s="26"/>
      <c r="I46" s="26"/>
      <c r="J46" s="26"/>
      <c r="K46" s="26"/>
      <c r="L46" s="26"/>
      <c r="M46" s="26"/>
    </row>
    <row r="47" spans="2:13" ht="13.8" thickBot="1" x14ac:dyDescent="0.3">
      <c r="B47" s="53"/>
      <c r="C47" s="54"/>
      <c r="D47" s="52" t="s">
        <v>2</v>
      </c>
      <c r="E47" s="52" t="s">
        <v>16</v>
      </c>
      <c r="F47" s="42" t="s">
        <v>280</v>
      </c>
      <c r="G47" s="26"/>
      <c r="H47" s="26"/>
      <c r="I47" s="26"/>
      <c r="J47" s="26"/>
      <c r="K47" s="26"/>
      <c r="L47" s="26"/>
      <c r="M47" s="26"/>
    </row>
    <row r="48" spans="2:13" ht="14.1" customHeight="1" x14ac:dyDescent="0.25">
      <c r="B48" s="214" t="s">
        <v>350</v>
      </c>
      <c r="C48" s="215"/>
      <c r="D48" s="128"/>
      <c r="E48" s="171">
        <f>E38-E45</f>
        <v>0</v>
      </c>
      <c r="F48" s="172">
        <f t="shared" ref="F48:F50" si="5">IF(E48=0,0,(E48/$D$48))</f>
        <v>0</v>
      </c>
      <c r="G48" s="187"/>
      <c r="H48" s="26"/>
      <c r="I48" s="26"/>
      <c r="J48" s="26"/>
      <c r="K48" s="26"/>
      <c r="L48" s="26"/>
      <c r="M48" s="26"/>
    </row>
    <row r="49" spans="1:13" ht="14.1" customHeight="1" x14ac:dyDescent="0.25">
      <c r="B49" s="214" t="s">
        <v>351</v>
      </c>
      <c r="C49" s="215"/>
      <c r="D49" s="128"/>
      <c r="E49" s="171">
        <f>+D38-D45</f>
        <v>0</v>
      </c>
      <c r="F49" s="172">
        <f t="shared" si="5"/>
        <v>0</v>
      </c>
      <c r="G49" s="188"/>
      <c r="H49" s="26"/>
      <c r="I49" s="26"/>
      <c r="J49" s="26"/>
      <c r="K49" s="26"/>
      <c r="L49" s="26"/>
      <c r="M49" s="26"/>
    </row>
    <row r="50" spans="1:13" ht="14.7" customHeight="1" thickBot="1" x14ac:dyDescent="0.3">
      <c r="B50" s="216" t="s">
        <v>44</v>
      </c>
      <c r="C50" s="217"/>
      <c r="D50" s="175">
        <f>+D48+D49</f>
        <v>0</v>
      </c>
      <c r="E50" s="173">
        <f>+C38-C45</f>
        <v>0</v>
      </c>
      <c r="F50" s="174">
        <f t="shared" si="5"/>
        <v>0</v>
      </c>
      <c r="G50" s="112"/>
      <c r="H50" s="26"/>
      <c r="I50" s="26"/>
      <c r="J50" s="26"/>
      <c r="K50" s="26"/>
      <c r="L50" s="26"/>
      <c r="M50" s="26"/>
    </row>
    <row r="51" spans="1:13" x14ac:dyDescent="0.25">
      <c r="C51" s="36"/>
      <c r="G51" s="26"/>
      <c r="H51" s="26"/>
    </row>
    <row r="52" spans="1:13" x14ac:dyDescent="0.25">
      <c r="A52" s="8"/>
      <c r="B52" s="16"/>
      <c r="C52" s="8"/>
      <c r="D52" s="8"/>
      <c r="E52" s="8"/>
      <c r="F52" s="8"/>
    </row>
    <row r="53" spans="1:13" x14ac:dyDescent="0.25">
      <c r="A53" s="8"/>
      <c r="B53" s="16"/>
      <c r="C53" s="8"/>
      <c r="D53" s="8"/>
      <c r="E53" s="8"/>
      <c r="F53" s="8"/>
    </row>
    <row r="54" spans="1:13" x14ac:dyDescent="0.25">
      <c r="A54" s="8"/>
      <c r="B54" s="16"/>
      <c r="C54" s="8"/>
      <c r="D54" s="8"/>
      <c r="E54" s="8"/>
      <c r="F54" s="8"/>
    </row>
    <row r="55" spans="1:13" x14ac:dyDescent="0.25">
      <c r="A55" s="8"/>
      <c r="B55" s="8"/>
      <c r="C55" s="8"/>
      <c r="D55" s="8"/>
      <c r="E55" s="8"/>
      <c r="F55" s="8"/>
    </row>
    <row r="56" spans="1:13" x14ac:dyDescent="0.25">
      <c r="A56" s="8"/>
      <c r="B56" s="8"/>
      <c r="C56" s="8"/>
      <c r="D56" s="8"/>
      <c r="E56" s="8"/>
      <c r="F56" s="8"/>
      <c r="I56" s="26"/>
      <c r="J56" s="26"/>
      <c r="K56" s="26"/>
      <c r="L56" s="26"/>
      <c r="M56" s="26"/>
    </row>
    <row r="57" spans="1:13" x14ac:dyDescent="0.25">
      <c r="A57" s="8"/>
      <c r="B57" s="8"/>
      <c r="C57" s="8"/>
      <c r="D57" s="8"/>
      <c r="E57" s="8"/>
      <c r="F57" s="8"/>
      <c r="I57" s="26"/>
      <c r="J57" s="26"/>
      <c r="K57" s="26"/>
      <c r="L57" s="26"/>
      <c r="M57" s="26"/>
    </row>
    <row r="58" spans="1:13" x14ac:dyDescent="0.25">
      <c r="A58" s="8"/>
      <c r="B58" s="8"/>
      <c r="C58" s="8"/>
      <c r="D58" s="8"/>
      <c r="E58" s="8"/>
      <c r="F58" s="8"/>
      <c r="I58" s="26"/>
      <c r="J58" s="26"/>
      <c r="K58" s="26"/>
      <c r="L58" s="26"/>
      <c r="M58" s="26"/>
    </row>
    <row r="59" spans="1:13" x14ac:dyDescent="0.25">
      <c r="A59" s="8"/>
      <c r="B59" s="8"/>
      <c r="C59" s="8"/>
      <c r="D59" s="8"/>
      <c r="E59" s="8"/>
      <c r="F59" s="8"/>
      <c r="I59" s="26"/>
      <c r="J59" s="26"/>
      <c r="K59" s="26"/>
      <c r="L59" s="26"/>
      <c r="M59" s="26"/>
    </row>
    <row r="60" spans="1:13" x14ac:dyDescent="0.25">
      <c r="A60" s="8"/>
      <c r="B60" s="8"/>
      <c r="C60" s="8"/>
      <c r="D60" s="8"/>
      <c r="E60" s="8"/>
      <c r="F60" s="8"/>
      <c r="I60" s="26"/>
      <c r="J60" s="26"/>
      <c r="K60" s="26"/>
      <c r="L60" s="26"/>
      <c r="M60" s="26"/>
    </row>
    <row r="61" spans="1:13" x14ac:dyDescent="0.25">
      <c r="A61" s="8"/>
      <c r="B61" s="8"/>
      <c r="C61" s="8"/>
      <c r="D61" s="8"/>
      <c r="E61" s="8"/>
      <c r="F61" s="8"/>
      <c r="I61" s="26"/>
      <c r="J61" s="26"/>
      <c r="K61" s="26"/>
      <c r="L61" s="26"/>
      <c r="M61" s="26"/>
    </row>
    <row r="62" spans="1:13" x14ac:dyDescent="0.25">
      <c r="A62" s="8"/>
      <c r="B62" s="8"/>
      <c r="C62" s="8"/>
      <c r="D62" s="8"/>
      <c r="E62" s="8"/>
      <c r="F62" s="8"/>
      <c r="I62" s="26"/>
      <c r="J62" s="26"/>
      <c r="K62" s="26"/>
      <c r="L62" s="26"/>
      <c r="M62" s="26"/>
    </row>
    <row r="63" spans="1:13" x14ac:dyDescent="0.25">
      <c r="A63" s="8"/>
      <c r="B63" s="8"/>
      <c r="C63" s="8"/>
      <c r="D63" s="8"/>
      <c r="E63" s="8"/>
      <c r="F63" s="8"/>
      <c r="I63" s="26"/>
      <c r="J63" s="26"/>
      <c r="K63" s="26"/>
      <c r="L63" s="26"/>
      <c r="M63" s="26"/>
    </row>
    <row r="64" spans="1:13" x14ac:dyDescent="0.25">
      <c r="A64" s="8"/>
      <c r="B64" s="8"/>
      <c r="C64" s="8"/>
      <c r="D64" s="8"/>
      <c r="E64" s="8"/>
      <c r="F64" s="8"/>
      <c r="I64" s="26"/>
      <c r="J64" s="26"/>
      <c r="K64" s="26"/>
      <c r="L64" s="26"/>
      <c r="M64" s="26"/>
    </row>
    <row r="65" spans="1:13" x14ac:dyDescent="0.25">
      <c r="A65" s="8"/>
      <c r="B65" s="8"/>
      <c r="C65" s="8"/>
      <c r="D65" s="8"/>
      <c r="E65" s="8"/>
      <c r="F65" s="8"/>
      <c r="I65" s="26"/>
      <c r="J65" s="26"/>
      <c r="K65" s="26"/>
      <c r="L65" s="26"/>
      <c r="M65" s="26"/>
    </row>
    <row r="66" spans="1:13" x14ac:dyDescent="0.25">
      <c r="A66" s="8"/>
      <c r="B66" s="8"/>
      <c r="C66" s="8"/>
      <c r="D66" s="8"/>
      <c r="E66" s="8"/>
      <c r="F66" s="8"/>
      <c r="I66" s="26"/>
      <c r="J66" s="26"/>
      <c r="K66" s="26"/>
      <c r="L66" s="26"/>
      <c r="M66" s="26"/>
    </row>
    <row r="67" spans="1:13" x14ac:dyDescent="0.25">
      <c r="A67" s="8"/>
      <c r="B67" s="8"/>
      <c r="C67" s="8"/>
      <c r="D67" s="8"/>
      <c r="E67" s="8"/>
      <c r="F67" s="8"/>
      <c r="I67" s="26"/>
      <c r="J67" s="26"/>
      <c r="K67" s="26"/>
      <c r="L67" s="26"/>
      <c r="M67" s="26"/>
    </row>
    <row r="68" spans="1:13" x14ac:dyDescent="0.25">
      <c r="A68" s="8"/>
      <c r="B68" s="8"/>
      <c r="C68" s="8"/>
      <c r="D68" s="8"/>
      <c r="E68" s="8"/>
      <c r="F68" s="8"/>
      <c r="I68" s="26"/>
      <c r="J68" s="26"/>
      <c r="K68" s="26"/>
      <c r="L68" s="26"/>
      <c r="M68" s="26"/>
    </row>
  </sheetData>
  <sheetProtection selectLockedCells="1"/>
  <mergeCells count="3">
    <mergeCell ref="B48:C48"/>
    <mergeCell ref="B49:C49"/>
    <mergeCell ref="B50:C50"/>
  </mergeCells>
  <pageMargins left="0.31496062992125984" right="0.31496062992125984" top="0.15748031496062992" bottom="0.15748031496062992" header="0.31496062992125984" footer="0.3149606299212598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9"/>
  <sheetViews>
    <sheetView workbookViewId="0">
      <selection activeCell="I27" sqref="I27"/>
    </sheetView>
  </sheetViews>
  <sheetFormatPr defaultRowHeight="13.8" x14ac:dyDescent="0.25"/>
  <cols>
    <col min="1" max="1" width="33.19921875" customWidth="1"/>
    <col min="2" max="2" width="7.69921875" customWidth="1"/>
    <col min="3" max="4" width="9.69921875" customWidth="1"/>
  </cols>
  <sheetData>
    <row r="1" spans="1:8" x14ac:dyDescent="0.25">
      <c r="A1" s="16" t="str">
        <f>'Sch 1 and 2'!A1</f>
        <v>2025 Interior Log Cost Report</v>
      </c>
      <c r="C1" s="16" t="s">
        <v>58</v>
      </c>
      <c r="D1" s="8"/>
      <c r="H1" s="16"/>
    </row>
    <row r="2" spans="1:8" x14ac:dyDescent="0.25">
      <c r="A2" s="16" t="str">
        <f>'Sch 3'!A2</f>
        <v>Working Papers - Data Collection (Note - in the ILCR tool, the grey cells are autofill/calculatation cells and are locked)</v>
      </c>
      <c r="D2" s="8"/>
      <c r="H2" s="16"/>
    </row>
    <row r="3" spans="1:8" x14ac:dyDescent="0.25">
      <c r="A3" s="9" t="s">
        <v>143</v>
      </c>
      <c r="B3" s="10"/>
      <c r="C3" s="16" t="s">
        <v>71</v>
      </c>
    </row>
    <row r="4" spans="1:8" x14ac:dyDescent="0.25">
      <c r="A4" s="9"/>
      <c r="B4" s="10"/>
      <c r="C4" s="8"/>
    </row>
    <row r="5" spans="1:8" ht="27.6" x14ac:dyDescent="0.25">
      <c r="A5" s="191" t="s">
        <v>320</v>
      </c>
      <c r="B5" s="77" t="s">
        <v>136</v>
      </c>
      <c r="C5" s="77" t="s">
        <v>118</v>
      </c>
      <c r="D5" s="77" t="s">
        <v>119</v>
      </c>
      <c r="E5" s="77" t="s">
        <v>30</v>
      </c>
      <c r="F5" s="77" t="s">
        <v>120</v>
      </c>
    </row>
    <row r="6" spans="1:8" x14ac:dyDescent="0.25">
      <c r="A6" s="78" t="s">
        <v>132</v>
      </c>
      <c r="B6" s="129"/>
      <c r="C6" s="2"/>
      <c r="D6" s="2"/>
      <c r="E6" s="142">
        <f>IF(D6=0,0,(D6/C6))</f>
        <v>0</v>
      </c>
      <c r="F6" s="129"/>
    </row>
    <row r="7" spans="1:8" x14ac:dyDescent="0.25">
      <c r="A7" s="78" t="s">
        <v>133</v>
      </c>
      <c r="B7" s="129"/>
      <c r="C7" s="2"/>
      <c r="D7" s="2"/>
      <c r="E7" s="142">
        <f t="shared" ref="E7:E47" si="0">IF(D7=0,0,(D7/C7))</f>
        <v>0</v>
      </c>
      <c r="F7" s="129"/>
    </row>
    <row r="8" spans="1:8" x14ac:dyDescent="0.25">
      <c r="A8" s="78" t="s">
        <v>134</v>
      </c>
      <c r="B8" s="129"/>
      <c r="C8" s="2"/>
      <c r="D8" s="2"/>
      <c r="E8" s="142">
        <f t="shared" si="0"/>
        <v>0</v>
      </c>
      <c r="F8" s="129"/>
    </row>
    <row r="9" spans="1:8" x14ac:dyDescent="0.25">
      <c r="A9" s="78"/>
      <c r="B9" s="129"/>
      <c r="C9" s="2"/>
      <c r="D9" s="2"/>
      <c r="E9" s="142">
        <f t="shared" si="0"/>
        <v>0</v>
      </c>
      <c r="F9" s="129"/>
    </row>
    <row r="10" spans="1:8" x14ac:dyDescent="0.25">
      <c r="A10" s="78" t="s">
        <v>283</v>
      </c>
      <c r="B10" s="129"/>
      <c r="C10" s="142">
        <f>SUM(C11:C16)</f>
        <v>0</v>
      </c>
      <c r="D10" s="142">
        <f>SUM(D11:D16)</f>
        <v>0</v>
      </c>
      <c r="E10" s="142">
        <f t="shared" si="0"/>
        <v>0</v>
      </c>
      <c r="F10" s="129"/>
    </row>
    <row r="11" spans="1:8" x14ac:dyDescent="0.25">
      <c r="A11" s="79" t="s">
        <v>137</v>
      </c>
      <c r="B11" s="2"/>
      <c r="C11" s="2"/>
      <c r="D11" s="2"/>
      <c r="E11" s="142">
        <f t="shared" si="0"/>
        <v>0</v>
      </c>
      <c r="F11" s="129"/>
    </row>
    <row r="12" spans="1:8" x14ac:dyDescent="0.25">
      <c r="A12" s="79" t="s">
        <v>138</v>
      </c>
      <c r="B12" s="2"/>
      <c r="C12" s="2"/>
      <c r="D12" s="2"/>
      <c r="E12" s="142">
        <f t="shared" si="0"/>
        <v>0</v>
      </c>
      <c r="F12" s="129"/>
    </row>
    <row r="13" spans="1:8" x14ac:dyDescent="0.25">
      <c r="A13" s="79" t="s">
        <v>139</v>
      </c>
      <c r="B13" s="2"/>
      <c r="C13" s="2"/>
      <c r="D13" s="2"/>
      <c r="E13" s="142">
        <f t="shared" si="0"/>
        <v>0</v>
      </c>
      <c r="F13" s="129"/>
    </row>
    <row r="14" spans="1:8" x14ac:dyDescent="0.25">
      <c r="A14" s="79" t="s">
        <v>140</v>
      </c>
      <c r="B14" s="2"/>
      <c r="C14" s="2"/>
      <c r="D14" s="2"/>
      <c r="E14" s="142">
        <f t="shared" si="0"/>
        <v>0</v>
      </c>
      <c r="F14" s="129"/>
    </row>
    <row r="15" spans="1:8" x14ac:dyDescent="0.25">
      <c r="A15" s="79" t="s">
        <v>141</v>
      </c>
      <c r="B15" s="2"/>
      <c r="C15" s="2"/>
      <c r="D15" s="2"/>
      <c r="E15" s="142">
        <f t="shared" si="0"/>
        <v>0</v>
      </c>
      <c r="F15" s="129"/>
    </row>
    <row r="16" spans="1:8" x14ac:dyDescent="0.25">
      <c r="A16" s="79" t="s">
        <v>142</v>
      </c>
      <c r="B16" s="2"/>
      <c r="C16" s="2"/>
      <c r="D16" s="2"/>
      <c r="E16" s="142">
        <f t="shared" si="0"/>
        <v>0</v>
      </c>
      <c r="F16" s="129"/>
    </row>
    <row r="17" spans="1:6" x14ac:dyDescent="0.25">
      <c r="A17" s="79"/>
      <c r="B17" s="2"/>
      <c r="C17" s="2"/>
      <c r="D17" s="2"/>
      <c r="E17" s="142">
        <f t="shared" si="0"/>
        <v>0</v>
      </c>
      <c r="F17" s="129"/>
    </row>
    <row r="18" spans="1:6" x14ac:dyDescent="0.25">
      <c r="A18" s="78" t="s">
        <v>131</v>
      </c>
      <c r="B18" s="129"/>
      <c r="C18" s="2"/>
      <c r="D18" s="2"/>
      <c r="E18" s="142">
        <f t="shared" si="0"/>
        <v>0</v>
      </c>
      <c r="F18" s="129"/>
    </row>
    <row r="19" spans="1:6" x14ac:dyDescent="0.25">
      <c r="A19" s="78" t="s">
        <v>130</v>
      </c>
      <c r="B19" s="129"/>
      <c r="C19" s="2"/>
      <c r="D19" s="2"/>
      <c r="E19" s="142">
        <f t="shared" si="0"/>
        <v>0</v>
      </c>
      <c r="F19" s="129"/>
    </row>
    <row r="20" spans="1:6" x14ac:dyDescent="0.25">
      <c r="A20" s="78"/>
      <c r="B20" s="129"/>
      <c r="C20" s="2"/>
      <c r="D20" s="2"/>
      <c r="E20" s="142">
        <f t="shared" si="0"/>
        <v>0</v>
      </c>
      <c r="F20" s="129"/>
    </row>
    <row r="21" spans="1:6" x14ac:dyDescent="0.25">
      <c r="A21" s="78" t="s">
        <v>129</v>
      </c>
      <c r="B21" s="129"/>
      <c r="C21" s="2"/>
      <c r="D21" s="2"/>
      <c r="E21" s="142">
        <f t="shared" si="0"/>
        <v>0</v>
      </c>
      <c r="F21" s="129"/>
    </row>
    <row r="22" spans="1:6" x14ac:dyDescent="0.25">
      <c r="A22" s="79" t="s">
        <v>137</v>
      </c>
      <c r="B22" s="2"/>
      <c r="C22" s="2"/>
      <c r="D22" s="2"/>
      <c r="E22" s="142">
        <f t="shared" si="0"/>
        <v>0</v>
      </c>
      <c r="F22" s="2"/>
    </row>
    <row r="23" spans="1:6" x14ac:dyDescent="0.25">
      <c r="A23" s="79" t="s">
        <v>138</v>
      </c>
      <c r="B23" s="2"/>
      <c r="C23" s="2"/>
      <c r="D23" s="2"/>
      <c r="E23" s="142">
        <f t="shared" si="0"/>
        <v>0</v>
      </c>
      <c r="F23" s="2"/>
    </row>
    <row r="24" spans="1:6" x14ac:dyDescent="0.25">
      <c r="A24" s="79" t="s">
        <v>139</v>
      </c>
      <c r="B24" s="2"/>
      <c r="C24" s="2"/>
      <c r="D24" s="2"/>
      <c r="E24" s="142">
        <f t="shared" si="0"/>
        <v>0</v>
      </c>
      <c r="F24" s="2"/>
    </row>
    <row r="25" spans="1:6" x14ac:dyDescent="0.25">
      <c r="A25" s="79" t="s">
        <v>140</v>
      </c>
      <c r="B25" s="2"/>
      <c r="C25" s="2"/>
      <c r="D25" s="2"/>
      <c r="E25" s="142">
        <f t="shared" si="0"/>
        <v>0</v>
      </c>
      <c r="F25" s="2"/>
    </row>
    <row r="26" spans="1:6" x14ac:dyDescent="0.25">
      <c r="A26" s="79" t="s">
        <v>141</v>
      </c>
      <c r="B26" s="2"/>
      <c r="C26" s="2"/>
      <c r="D26" s="2"/>
      <c r="E26" s="142">
        <f t="shared" si="0"/>
        <v>0</v>
      </c>
      <c r="F26" s="2"/>
    </row>
    <row r="27" spans="1:6" x14ac:dyDescent="0.25">
      <c r="A27" s="79"/>
      <c r="B27" s="2"/>
      <c r="C27" s="2"/>
      <c r="D27" s="2"/>
      <c r="E27" s="142">
        <f t="shared" si="0"/>
        <v>0</v>
      </c>
      <c r="F27" s="2"/>
    </row>
    <row r="28" spans="1:6" x14ac:dyDescent="0.25">
      <c r="A28" s="78" t="s">
        <v>128</v>
      </c>
      <c r="B28" s="2"/>
      <c r="C28" s="2"/>
      <c r="D28" s="2"/>
      <c r="E28" s="142">
        <f t="shared" si="0"/>
        <v>0</v>
      </c>
      <c r="F28" s="129"/>
    </row>
    <row r="29" spans="1:6" x14ac:dyDescent="0.25">
      <c r="A29" s="78" t="s">
        <v>135</v>
      </c>
      <c r="B29" s="2"/>
      <c r="C29" s="2"/>
      <c r="D29" s="2"/>
      <c r="E29" s="142">
        <f t="shared" si="0"/>
        <v>0</v>
      </c>
      <c r="F29" s="129"/>
    </row>
    <row r="30" spans="1:6" x14ac:dyDescent="0.25">
      <c r="A30" s="78" t="s">
        <v>127</v>
      </c>
      <c r="B30" s="2"/>
      <c r="C30" s="2"/>
      <c r="D30" s="2"/>
      <c r="E30" s="142">
        <f t="shared" si="0"/>
        <v>0</v>
      </c>
      <c r="F30" s="129"/>
    </row>
    <row r="31" spans="1:6" x14ac:dyDescent="0.25">
      <c r="A31" s="78" t="s">
        <v>126</v>
      </c>
      <c r="B31" s="129"/>
      <c r="C31" s="2"/>
      <c r="D31" s="2"/>
      <c r="E31" s="142">
        <f t="shared" si="0"/>
        <v>0</v>
      </c>
      <c r="F31" s="129"/>
    </row>
    <row r="32" spans="1:6" x14ac:dyDescent="0.25">
      <c r="A32" s="78" t="s">
        <v>125</v>
      </c>
      <c r="B32" s="129"/>
      <c r="C32" s="2"/>
      <c r="D32" s="2"/>
      <c r="E32" s="142">
        <f t="shared" si="0"/>
        <v>0</v>
      </c>
      <c r="F32" s="129"/>
    </row>
    <row r="33" spans="1:6" x14ac:dyDescent="0.25">
      <c r="A33" s="78" t="s">
        <v>124</v>
      </c>
      <c r="B33" s="129"/>
      <c r="C33" s="2"/>
      <c r="D33" s="2"/>
      <c r="E33" s="142">
        <f t="shared" si="0"/>
        <v>0</v>
      </c>
      <c r="F33" s="129"/>
    </row>
    <row r="34" spans="1:6" x14ac:dyDescent="0.25">
      <c r="A34" s="78" t="s">
        <v>123</v>
      </c>
      <c r="B34" s="2"/>
      <c r="C34" s="2"/>
      <c r="D34" s="2"/>
      <c r="E34" s="142">
        <f t="shared" si="0"/>
        <v>0</v>
      </c>
      <c r="F34" s="129"/>
    </row>
    <row r="35" spans="1:6" x14ac:dyDescent="0.25">
      <c r="A35" s="78" t="s">
        <v>122</v>
      </c>
      <c r="B35" s="129"/>
      <c r="C35" s="2"/>
      <c r="D35" s="2"/>
      <c r="E35" s="142">
        <f t="shared" si="0"/>
        <v>0</v>
      </c>
      <c r="F35" s="129"/>
    </row>
    <row r="36" spans="1:6" x14ac:dyDescent="0.25">
      <c r="A36" s="78" t="s">
        <v>121</v>
      </c>
      <c r="B36" s="129"/>
      <c r="C36" s="2"/>
      <c r="D36" s="2"/>
      <c r="E36" s="142">
        <f t="shared" si="0"/>
        <v>0</v>
      </c>
      <c r="F36" s="129"/>
    </row>
    <row r="37" spans="1:6" x14ac:dyDescent="0.25">
      <c r="A37" s="78"/>
      <c r="B37" s="2"/>
      <c r="C37" s="2"/>
      <c r="D37" s="2"/>
      <c r="E37" s="142">
        <f t="shared" si="0"/>
        <v>0</v>
      </c>
      <c r="F37" s="2"/>
    </row>
    <row r="38" spans="1:6" x14ac:dyDescent="0.25">
      <c r="A38" s="78"/>
      <c r="B38" s="2"/>
      <c r="C38" s="2"/>
      <c r="D38" s="2"/>
      <c r="E38" s="142">
        <f t="shared" si="0"/>
        <v>0</v>
      </c>
      <c r="F38" s="2"/>
    </row>
    <row r="39" spans="1:6" x14ac:dyDescent="0.25">
      <c r="A39" s="78"/>
      <c r="B39" s="2"/>
      <c r="C39" s="2"/>
      <c r="D39" s="2"/>
      <c r="E39" s="142">
        <f t="shared" si="0"/>
        <v>0</v>
      </c>
      <c r="F39" s="2"/>
    </row>
    <row r="40" spans="1:6" x14ac:dyDescent="0.25">
      <c r="A40" s="78"/>
      <c r="B40" s="2"/>
      <c r="C40" s="2"/>
      <c r="D40" s="2"/>
      <c r="E40" s="142">
        <f t="shared" si="0"/>
        <v>0</v>
      </c>
      <c r="F40" s="2"/>
    </row>
    <row r="41" spans="1:6" x14ac:dyDescent="0.25">
      <c r="A41" s="78"/>
      <c r="B41" s="2"/>
      <c r="C41" s="2"/>
      <c r="D41" s="2"/>
      <c r="E41" s="142">
        <f t="shared" si="0"/>
        <v>0</v>
      </c>
      <c r="F41" s="2"/>
    </row>
    <row r="42" spans="1:6" x14ac:dyDescent="0.25">
      <c r="A42" s="78"/>
      <c r="B42" s="2"/>
      <c r="C42" s="2"/>
      <c r="D42" s="2"/>
      <c r="E42" s="142">
        <f t="shared" si="0"/>
        <v>0</v>
      </c>
      <c r="F42" s="2"/>
    </row>
    <row r="43" spans="1:6" x14ac:dyDescent="0.25">
      <c r="A43" s="78"/>
      <c r="B43" s="2"/>
      <c r="C43" s="2"/>
      <c r="D43" s="2"/>
      <c r="E43" s="142">
        <f t="shared" si="0"/>
        <v>0</v>
      </c>
      <c r="F43" s="2"/>
    </row>
    <row r="44" spans="1:6" x14ac:dyDescent="0.25">
      <c r="A44" s="2"/>
      <c r="B44" s="2"/>
      <c r="C44" s="2"/>
      <c r="D44" s="2"/>
      <c r="E44" s="142">
        <f t="shared" si="0"/>
        <v>0</v>
      </c>
      <c r="F44" s="2"/>
    </row>
    <row r="45" spans="1:6" x14ac:dyDescent="0.25">
      <c r="A45" s="2"/>
      <c r="B45" s="2"/>
      <c r="C45" s="2"/>
      <c r="D45" s="2"/>
      <c r="E45" s="142">
        <f t="shared" si="0"/>
        <v>0</v>
      </c>
      <c r="F45" s="2"/>
    </row>
    <row r="46" spans="1:6" x14ac:dyDescent="0.25">
      <c r="A46" s="2"/>
      <c r="B46" s="2"/>
      <c r="C46" s="2"/>
      <c r="D46" s="2"/>
      <c r="E46" s="142">
        <f t="shared" si="0"/>
        <v>0</v>
      </c>
      <c r="F46" s="2"/>
    </row>
    <row r="47" spans="1:6" x14ac:dyDescent="0.25">
      <c r="A47" s="2"/>
      <c r="B47" s="2"/>
      <c r="C47" s="2"/>
      <c r="D47" s="2"/>
      <c r="E47" s="142">
        <f t="shared" si="0"/>
        <v>0</v>
      </c>
      <c r="F47" s="2"/>
    </row>
    <row r="48" spans="1:6" x14ac:dyDescent="0.25">
      <c r="A48" s="16"/>
    </row>
    <row r="49" spans="1:1" x14ac:dyDescent="0.25">
      <c r="A49" s="16"/>
    </row>
  </sheetData>
  <pageMargins left="0.70866141732283472" right="0.70866141732283472" top="0.74803149606299213" bottom="0.35433070866141736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1"/>
  <sheetViews>
    <sheetView workbookViewId="0">
      <selection activeCell="J27" sqref="J27:J28"/>
    </sheetView>
  </sheetViews>
  <sheetFormatPr defaultRowHeight="13.8" x14ac:dyDescent="0.25"/>
  <cols>
    <col min="1" max="1" width="33.19921875" customWidth="1"/>
    <col min="2" max="2" width="10.3984375" customWidth="1"/>
    <col min="3" max="4" width="9.69921875" customWidth="1"/>
    <col min="5" max="5" width="8.8984375" customWidth="1"/>
  </cols>
  <sheetData>
    <row r="1" spans="1:5" x14ac:dyDescent="0.25">
      <c r="A1" s="16" t="str">
        <f>'Sch 1 and 2'!A1</f>
        <v>2025 Interior Log Cost Report</v>
      </c>
      <c r="C1" s="16" t="s">
        <v>58</v>
      </c>
      <c r="D1" s="8"/>
    </row>
    <row r="2" spans="1:5" x14ac:dyDescent="0.25">
      <c r="A2" s="16" t="str">
        <f>'Sch 4'!A2</f>
        <v>Working Papers - Data Collection (Note - in the ILCR tool, the grey cells are autofill/calculatation cells and are locked)</v>
      </c>
      <c r="D2" s="8"/>
    </row>
    <row r="3" spans="1:5" x14ac:dyDescent="0.25">
      <c r="A3" s="9" t="s">
        <v>144</v>
      </c>
      <c r="B3" s="10"/>
      <c r="C3" s="16" t="s">
        <v>71</v>
      </c>
    </row>
    <row r="4" spans="1:5" x14ac:dyDescent="0.25">
      <c r="A4" s="9"/>
      <c r="B4" s="10"/>
      <c r="C4" s="8"/>
    </row>
    <row r="5" spans="1:5" x14ac:dyDescent="0.25">
      <c r="A5" s="218" t="s">
        <v>145</v>
      </c>
      <c r="B5" s="218"/>
      <c r="C5" s="219"/>
      <c r="D5" s="219"/>
      <c r="E5" s="219"/>
    </row>
    <row r="6" spans="1:5" x14ac:dyDescent="0.25">
      <c r="A6" s="218" t="s">
        <v>177</v>
      </c>
      <c r="B6" s="218"/>
      <c r="C6" s="13"/>
    </row>
    <row r="7" spans="1:5" x14ac:dyDescent="0.25">
      <c r="A7" s="218" t="s">
        <v>146</v>
      </c>
      <c r="B7" s="218"/>
      <c r="C7" s="14"/>
    </row>
    <row r="8" spans="1:5" x14ac:dyDescent="0.25">
      <c r="A8" s="218" t="s">
        <v>147</v>
      </c>
      <c r="B8" s="218"/>
      <c r="C8" s="14"/>
    </row>
    <row r="9" spans="1:5" x14ac:dyDescent="0.25">
      <c r="A9" s="218" t="s">
        <v>168</v>
      </c>
      <c r="B9" s="218"/>
      <c r="C9" s="14"/>
    </row>
    <row r="10" spans="1:5" x14ac:dyDescent="0.25">
      <c r="A10" s="26"/>
      <c r="B10" s="10"/>
      <c r="C10" s="8"/>
    </row>
    <row r="11" spans="1:5" x14ac:dyDescent="0.25">
      <c r="A11" s="9"/>
      <c r="B11" s="10"/>
      <c r="C11" s="8"/>
    </row>
    <row r="12" spans="1:5" ht="27.6" x14ac:dyDescent="0.25">
      <c r="A12" s="80" t="s">
        <v>169</v>
      </c>
      <c r="B12" s="77" t="s">
        <v>118</v>
      </c>
      <c r="C12" s="77" t="s">
        <v>119</v>
      </c>
      <c r="D12" s="77" t="s">
        <v>30</v>
      </c>
    </row>
    <row r="13" spans="1:5" x14ac:dyDescent="0.25">
      <c r="A13" s="78" t="s">
        <v>148</v>
      </c>
      <c r="B13" s="2"/>
      <c r="C13" s="2"/>
      <c r="D13" s="142"/>
    </row>
    <row r="14" spans="1:5" x14ac:dyDescent="0.25">
      <c r="A14" s="78" t="s">
        <v>149</v>
      </c>
      <c r="B14" s="2"/>
      <c r="C14" s="2"/>
      <c r="D14" s="142"/>
    </row>
    <row r="15" spans="1:5" x14ac:dyDescent="0.25">
      <c r="A15" s="78" t="s">
        <v>170</v>
      </c>
      <c r="B15" s="2"/>
      <c r="C15" s="2"/>
      <c r="D15" s="142"/>
    </row>
    <row r="16" spans="1:5" x14ac:dyDescent="0.25">
      <c r="A16" s="78" t="s">
        <v>150</v>
      </c>
      <c r="B16" s="2"/>
      <c r="C16" s="2"/>
      <c r="D16" s="142"/>
    </row>
    <row r="17" spans="1:6" x14ac:dyDescent="0.25">
      <c r="A17" s="78" t="s">
        <v>151</v>
      </c>
      <c r="B17" s="2"/>
      <c r="C17" s="2"/>
      <c r="D17" s="142"/>
    </row>
    <row r="18" spans="1:6" x14ac:dyDescent="0.25">
      <c r="A18" s="2" t="s">
        <v>137</v>
      </c>
      <c r="B18" s="2"/>
      <c r="C18" s="2"/>
      <c r="D18" s="142"/>
      <c r="F18" s="81"/>
    </row>
    <row r="19" spans="1:6" x14ac:dyDescent="0.25">
      <c r="A19" s="2" t="s">
        <v>138</v>
      </c>
      <c r="B19" s="2"/>
      <c r="C19" s="2"/>
      <c r="D19" s="142"/>
      <c r="F19" s="81"/>
    </row>
    <row r="20" spans="1:6" x14ac:dyDescent="0.25">
      <c r="A20" s="2" t="s">
        <v>139</v>
      </c>
      <c r="B20" s="2"/>
      <c r="C20" s="2"/>
      <c r="D20" s="142"/>
      <c r="F20" s="81"/>
    </row>
    <row r="21" spans="1:6" x14ac:dyDescent="0.25">
      <c r="A21" s="2" t="s">
        <v>140</v>
      </c>
      <c r="B21" s="2"/>
      <c r="C21" s="2"/>
      <c r="D21" s="142"/>
      <c r="F21" s="81"/>
    </row>
    <row r="22" spans="1:6" x14ac:dyDescent="0.25">
      <c r="A22" s="2" t="s">
        <v>141</v>
      </c>
      <c r="B22" s="2"/>
      <c r="C22" s="2"/>
      <c r="D22" s="142"/>
      <c r="F22" s="81"/>
    </row>
    <row r="23" spans="1:6" x14ac:dyDescent="0.25">
      <c r="A23" s="2" t="s">
        <v>142</v>
      </c>
      <c r="B23" s="2"/>
      <c r="C23" s="2"/>
      <c r="D23" s="142"/>
      <c r="F23" s="81"/>
    </row>
    <row r="24" spans="1:6" x14ac:dyDescent="0.25">
      <c r="A24" s="2" t="s">
        <v>152</v>
      </c>
      <c r="B24" s="2"/>
      <c r="C24" s="2"/>
      <c r="D24" s="142"/>
      <c r="F24" s="81"/>
    </row>
    <row r="25" spans="1:6" x14ac:dyDescent="0.25">
      <c r="A25" s="2" t="s">
        <v>153</v>
      </c>
      <c r="B25" s="2"/>
      <c r="C25" s="2"/>
      <c r="D25" s="142"/>
      <c r="F25" s="81"/>
    </row>
    <row r="26" spans="1:6" x14ac:dyDescent="0.25">
      <c r="A26" s="2" t="s">
        <v>154</v>
      </c>
      <c r="B26" s="2"/>
      <c r="C26" s="2"/>
      <c r="D26" s="142"/>
      <c r="F26" s="81"/>
    </row>
    <row r="27" spans="1:6" x14ac:dyDescent="0.25">
      <c r="A27" s="2" t="s">
        <v>155</v>
      </c>
      <c r="B27" s="2"/>
      <c r="C27" s="2"/>
      <c r="D27" s="142"/>
      <c r="F27" s="81"/>
    </row>
    <row r="28" spans="1:6" x14ac:dyDescent="0.25">
      <c r="A28" s="2" t="s">
        <v>156</v>
      </c>
      <c r="B28" s="2"/>
      <c r="C28" s="2"/>
      <c r="D28" s="142"/>
      <c r="F28" s="81"/>
    </row>
    <row r="29" spans="1:6" x14ac:dyDescent="0.25">
      <c r="A29" s="2" t="s">
        <v>157</v>
      </c>
      <c r="B29" s="2"/>
      <c r="C29" s="2"/>
      <c r="D29" s="142"/>
      <c r="F29" s="81"/>
    </row>
    <row r="30" spans="1:6" x14ac:dyDescent="0.25">
      <c r="A30" s="2" t="s">
        <v>158</v>
      </c>
      <c r="B30" s="2"/>
      <c r="C30" s="2"/>
      <c r="D30" s="142"/>
      <c r="F30" s="81"/>
    </row>
    <row r="31" spans="1:6" ht="14.4" thickBot="1" x14ac:dyDescent="0.3">
      <c r="A31" s="82" t="s">
        <v>159</v>
      </c>
      <c r="B31" s="82"/>
      <c r="C31" s="82"/>
      <c r="D31" s="143"/>
      <c r="F31" s="81"/>
    </row>
    <row r="32" spans="1:6" ht="14.4" thickBot="1" x14ac:dyDescent="0.3">
      <c r="A32" s="84" t="s">
        <v>171</v>
      </c>
      <c r="B32" s="144"/>
      <c r="C32" s="144"/>
      <c r="D32" s="144"/>
    </row>
    <row r="33" spans="1:4" ht="14.4" thickBot="1" x14ac:dyDescent="0.3">
      <c r="A33" s="84" t="s">
        <v>172</v>
      </c>
      <c r="B33" s="144"/>
      <c r="C33" s="144"/>
      <c r="D33" s="144"/>
    </row>
    <row r="34" spans="1:4" ht="14.4" thickBot="1" x14ac:dyDescent="0.3">
      <c r="A34" s="84" t="s">
        <v>173</v>
      </c>
      <c r="B34" s="140"/>
      <c r="C34" s="140"/>
      <c r="D34" s="144"/>
    </row>
    <row r="35" spans="1:4" ht="14.4" thickBot="1" x14ac:dyDescent="0.3">
      <c r="A35" s="84" t="s">
        <v>160</v>
      </c>
      <c r="B35" s="144"/>
      <c r="C35" s="144"/>
      <c r="D35" s="144"/>
    </row>
    <row r="36" spans="1:4" x14ac:dyDescent="0.25">
      <c r="A36" s="83"/>
      <c r="B36" s="4"/>
      <c r="C36" s="4"/>
      <c r="D36" s="4"/>
    </row>
    <row r="37" spans="1:4" x14ac:dyDescent="0.25">
      <c r="A37" s="80" t="s">
        <v>161</v>
      </c>
      <c r="B37" s="2"/>
      <c r="C37" s="2"/>
      <c r="D37" s="2"/>
    </row>
    <row r="38" spans="1:4" x14ac:dyDescent="0.25">
      <c r="A38" s="78" t="s">
        <v>176</v>
      </c>
      <c r="B38" s="2"/>
      <c r="C38" s="2"/>
      <c r="D38" s="142"/>
    </row>
    <row r="39" spans="1:4" x14ac:dyDescent="0.25">
      <c r="A39" s="78" t="s">
        <v>162</v>
      </c>
      <c r="B39" s="2"/>
      <c r="C39" s="2"/>
      <c r="D39" s="142"/>
    </row>
    <row r="40" spans="1:4" x14ac:dyDescent="0.25">
      <c r="A40" s="78" t="s">
        <v>163</v>
      </c>
      <c r="B40" s="2"/>
      <c r="C40" s="2"/>
      <c r="D40" s="142"/>
    </row>
    <row r="41" spans="1:4" x14ac:dyDescent="0.25">
      <c r="A41" s="78" t="s">
        <v>164</v>
      </c>
      <c r="B41" s="2"/>
      <c r="C41" s="2"/>
      <c r="D41" s="142"/>
    </row>
    <row r="42" spans="1:4" x14ac:dyDescent="0.25">
      <c r="A42" s="78" t="s">
        <v>165</v>
      </c>
      <c r="B42" s="2"/>
      <c r="C42" s="2"/>
      <c r="D42" s="142"/>
    </row>
    <row r="43" spans="1:4" x14ac:dyDescent="0.25">
      <c r="A43" s="78" t="s">
        <v>166</v>
      </c>
      <c r="B43" s="2"/>
      <c r="C43" s="2"/>
      <c r="D43" s="142"/>
    </row>
    <row r="44" spans="1:4" x14ac:dyDescent="0.25">
      <c r="A44" s="2" t="s">
        <v>137</v>
      </c>
      <c r="B44" s="2"/>
      <c r="C44" s="2"/>
      <c r="D44" s="142"/>
    </row>
    <row r="45" spans="1:4" x14ac:dyDescent="0.25">
      <c r="A45" s="2" t="s">
        <v>138</v>
      </c>
      <c r="B45" s="2"/>
      <c r="C45" s="2"/>
      <c r="D45" s="142"/>
    </row>
    <row r="46" spans="1:4" x14ac:dyDescent="0.25">
      <c r="A46" s="2" t="s">
        <v>139</v>
      </c>
      <c r="B46" s="2"/>
      <c r="C46" s="2"/>
      <c r="D46" s="142"/>
    </row>
    <row r="47" spans="1:4" x14ac:dyDescent="0.25">
      <c r="A47" s="2" t="s">
        <v>140</v>
      </c>
      <c r="B47" s="2"/>
      <c r="C47" s="2"/>
      <c r="D47" s="142"/>
    </row>
    <row r="48" spans="1:4" ht="14.4" thickBot="1" x14ac:dyDescent="0.3">
      <c r="A48" s="2" t="s">
        <v>141</v>
      </c>
      <c r="B48" s="2"/>
      <c r="C48" s="2"/>
      <c r="D48" s="142"/>
    </row>
    <row r="49" spans="1:4" ht="14.4" thickBot="1" x14ac:dyDescent="0.3">
      <c r="A49" s="84" t="s">
        <v>174</v>
      </c>
      <c r="B49" s="144"/>
      <c r="C49" s="144"/>
      <c r="D49" s="144"/>
    </row>
    <row r="50" spans="1:4" ht="14.4" thickBot="1" x14ac:dyDescent="0.3">
      <c r="A50" s="84" t="s">
        <v>167</v>
      </c>
      <c r="B50" s="144"/>
      <c r="C50" s="144"/>
      <c r="D50" s="144"/>
    </row>
    <row r="51" spans="1:4" ht="14.4" thickBot="1" x14ac:dyDescent="0.3">
      <c r="A51" s="84" t="s">
        <v>175</v>
      </c>
      <c r="B51" s="144"/>
      <c r="C51" s="144"/>
      <c r="D51" s="144"/>
    </row>
  </sheetData>
  <mergeCells count="6">
    <mergeCell ref="A9:B9"/>
    <mergeCell ref="C5:E5"/>
    <mergeCell ref="A5:B5"/>
    <mergeCell ref="A6:B6"/>
    <mergeCell ref="A7:B7"/>
    <mergeCell ref="A8:B8"/>
  </mergeCells>
  <pageMargins left="0.70866141732283472" right="0.31496062992125984" top="0.35433070866141736" bottom="0.35433070866141736" header="0.31496062992125984" footer="0.31496062992125984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G26"/>
  <sheetViews>
    <sheetView workbookViewId="0">
      <selection activeCell="I27" sqref="I27"/>
    </sheetView>
  </sheetViews>
  <sheetFormatPr defaultRowHeight="13.8" x14ac:dyDescent="0.25"/>
  <cols>
    <col min="7" max="7" width="41.8984375" customWidth="1"/>
    <col min="13" max="13" width="17.59765625" bestFit="1" customWidth="1"/>
  </cols>
  <sheetData>
    <row r="1" spans="1:7" x14ac:dyDescent="0.25">
      <c r="A1" s="16" t="str">
        <f>'Sch 1 and 2'!A1</f>
        <v>2025 Interior Log Cost Report</v>
      </c>
      <c r="F1" s="16" t="s">
        <v>58</v>
      </c>
    </row>
    <row r="2" spans="1:7" x14ac:dyDescent="0.25">
      <c r="A2" s="16" t="str">
        <f>'Sch 5'!A2</f>
        <v>Working Papers - Data Collection (Note - in the ILCR tool, the grey cells are autofill/calculatation cells and are locked)</v>
      </c>
    </row>
    <row r="3" spans="1:7" x14ac:dyDescent="0.25">
      <c r="A3" s="9" t="s">
        <v>276</v>
      </c>
      <c r="F3" s="16" t="s">
        <v>70</v>
      </c>
    </row>
    <row r="4" spans="1:7" x14ac:dyDescent="0.25">
      <c r="A4" t="s">
        <v>0</v>
      </c>
    </row>
    <row r="5" spans="1:7" ht="28.2" thickBot="1" x14ac:dyDescent="0.3">
      <c r="A5" s="7" t="s">
        <v>59</v>
      </c>
      <c r="B5" s="7" t="s">
        <v>31</v>
      </c>
      <c r="C5" s="7" t="s">
        <v>60</v>
      </c>
      <c r="D5" s="7" t="s">
        <v>2</v>
      </c>
      <c r="E5" s="7" t="s">
        <v>16</v>
      </c>
      <c r="F5" s="7" t="s">
        <v>30</v>
      </c>
      <c r="G5" s="6" t="s">
        <v>33</v>
      </c>
    </row>
    <row r="6" spans="1:7" x14ac:dyDescent="0.25">
      <c r="A6" s="56"/>
      <c r="B6" s="57"/>
      <c r="C6" s="56"/>
      <c r="D6" s="57"/>
      <c r="E6" s="57"/>
      <c r="F6" s="176"/>
      <c r="G6" s="56"/>
    </row>
    <row r="7" spans="1:7" x14ac:dyDescent="0.25">
      <c r="A7" s="2"/>
      <c r="B7" s="3"/>
      <c r="C7" s="2"/>
      <c r="D7" s="3"/>
      <c r="E7" s="3"/>
      <c r="F7" s="177"/>
      <c r="G7" s="2"/>
    </row>
    <row r="8" spans="1:7" x14ac:dyDescent="0.25">
      <c r="A8" s="2"/>
      <c r="B8" s="3"/>
      <c r="C8" s="2"/>
      <c r="D8" s="3"/>
      <c r="E8" s="3"/>
      <c r="F8" s="177"/>
      <c r="G8" s="2"/>
    </row>
    <row r="9" spans="1:7" x14ac:dyDescent="0.25">
      <c r="A9" s="2"/>
      <c r="B9" s="3"/>
      <c r="C9" s="2"/>
      <c r="D9" s="3"/>
      <c r="E9" s="3"/>
      <c r="F9" s="177"/>
      <c r="G9" s="2"/>
    </row>
    <row r="10" spans="1:7" x14ac:dyDescent="0.25">
      <c r="A10" s="2"/>
      <c r="B10" s="3"/>
      <c r="C10" s="2"/>
      <c r="D10" s="3"/>
      <c r="E10" s="3"/>
      <c r="F10" s="177"/>
      <c r="G10" s="2"/>
    </row>
    <row r="11" spans="1:7" x14ac:dyDescent="0.25">
      <c r="A11" s="2"/>
      <c r="B11" s="3"/>
      <c r="C11" s="2"/>
      <c r="D11" s="3"/>
      <c r="E11" s="3"/>
      <c r="F11" s="177"/>
      <c r="G11" s="2"/>
    </row>
    <row r="12" spans="1:7" x14ac:dyDescent="0.25">
      <c r="A12" s="2"/>
      <c r="B12" s="3"/>
      <c r="C12" s="2"/>
      <c r="D12" s="3"/>
      <c r="E12" s="3"/>
      <c r="F12" s="177"/>
      <c r="G12" s="2"/>
    </row>
    <row r="13" spans="1:7" x14ac:dyDescent="0.25">
      <c r="A13" s="2"/>
      <c r="B13" s="3"/>
      <c r="C13" s="2"/>
      <c r="D13" s="3"/>
      <c r="E13" s="3"/>
      <c r="F13" s="177"/>
      <c r="G13" s="2"/>
    </row>
    <row r="14" spans="1:7" x14ac:dyDescent="0.25">
      <c r="A14" s="2"/>
      <c r="B14" s="3"/>
      <c r="C14" s="2"/>
      <c r="D14" s="3"/>
      <c r="E14" s="3"/>
      <c r="F14" s="177"/>
      <c r="G14" s="2"/>
    </row>
    <row r="15" spans="1:7" x14ac:dyDescent="0.25">
      <c r="A15" s="2"/>
      <c r="B15" s="3"/>
      <c r="C15" s="2"/>
      <c r="D15" s="3"/>
      <c r="E15" s="3"/>
      <c r="F15" s="177"/>
      <c r="G15" s="2"/>
    </row>
    <row r="16" spans="1:7" x14ac:dyDescent="0.25">
      <c r="A16" s="2"/>
      <c r="B16" s="3"/>
      <c r="C16" s="2"/>
      <c r="D16" s="3"/>
      <c r="E16" s="3"/>
      <c r="F16" s="177"/>
      <c r="G16" s="2"/>
    </row>
    <row r="17" spans="1:7" x14ac:dyDescent="0.25">
      <c r="A17" s="2"/>
      <c r="B17" s="3"/>
      <c r="C17" s="2"/>
      <c r="D17" s="3"/>
      <c r="E17" s="3"/>
      <c r="F17" s="177"/>
      <c r="G17" s="2"/>
    </row>
    <row r="18" spans="1:7" x14ac:dyDescent="0.25">
      <c r="A18" s="2"/>
      <c r="B18" s="3"/>
      <c r="C18" s="2"/>
      <c r="D18" s="3"/>
      <c r="E18" s="3"/>
      <c r="F18" s="177"/>
      <c r="G18" s="2"/>
    </row>
    <row r="19" spans="1:7" x14ac:dyDescent="0.25">
      <c r="A19" s="2"/>
      <c r="B19" s="3"/>
      <c r="C19" s="2"/>
      <c r="D19" s="3"/>
      <c r="E19" s="3"/>
      <c r="F19" s="177"/>
      <c r="G19" s="2"/>
    </row>
    <row r="20" spans="1:7" x14ac:dyDescent="0.25">
      <c r="A20" s="2"/>
      <c r="B20" s="3"/>
      <c r="C20" s="2"/>
      <c r="D20" s="3"/>
      <c r="E20" s="3"/>
      <c r="F20" s="177"/>
      <c r="G20" s="2"/>
    </row>
    <row r="21" spans="1:7" x14ac:dyDescent="0.25">
      <c r="A21" s="2"/>
      <c r="B21" s="3"/>
      <c r="C21" s="2"/>
      <c r="D21" s="3"/>
      <c r="E21" s="3"/>
      <c r="F21" s="177"/>
      <c r="G21" s="2"/>
    </row>
    <row r="22" spans="1:7" x14ac:dyDescent="0.25">
      <c r="A22" s="2"/>
      <c r="B22" s="3"/>
      <c r="C22" s="2"/>
      <c r="D22" s="3"/>
      <c r="E22" s="3"/>
      <c r="F22" s="177"/>
      <c r="G22" s="2"/>
    </row>
    <row r="23" spans="1:7" x14ac:dyDescent="0.25">
      <c r="A23" s="2"/>
      <c r="B23" s="3"/>
      <c r="C23" s="2"/>
      <c r="D23" s="3"/>
      <c r="E23" s="3"/>
      <c r="F23" s="177"/>
      <c r="G23" s="2"/>
    </row>
    <row r="24" spans="1:7" x14ac:dyDescent="0.25">
      <c r="A24" s="2"/>
      <c r="B24" s="3"/>
      <c r="C24" s="2"/>
      <c r="D24" s="3"/>
      <c r="E24" s="3"/>
      <c r="F24" s="177"/>
      <c r="G24" s="2"/>
    </row>
    <row r="25" spans="1:7" x14ac:dyDescent="0.25">
      <c r="A25" s="220" t="s">
        <v>317</v>
      </c>
      <c r="B25" s="220"/>
      <c r="C25" s="220"/>
      <c r="D25" s="220"/>
      <c r="E25" s="220"/>
      <c r="F25" s="220"/>
      <c r="G25" s="220"/>
    </row>
    <row r="26" spans="1:7" x14ac:dyDescent="0.25">
      <c r="A26" s="221"/>
      <c r="B26" s="221"/>
      <c r="C26" s="221"/>
      <c r="D26" s="221"/>
      <c r="E26" s="221"/>
      <c r="F26" s="221"/>
      <c r="G26" s="221"/>
    </row>
  </sheetData>
  <mergeCells count="1">
    <mergeCell ref="A25:G26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36"/>
  <sheetViews>
    <sheetView showGridLines="0" workbookViewId="0">
      <selection activeCell="I27" sqref="I27"/>
    </sheetView>
  </sheetViews>
  <sheetFormatPr defaultRowHeight="13.8" x14ac:dyDescent="0.25"/>
  <cols>
    <col min="1" max="1" width="6.59765625" customWidth="1"/>
    <col min="2" max="2" width="22.8984375" customWidth="1"/>
    <col min="3" max="3" width="14.5" customWidth="1"/>
    <col min="4" max="4" width="5.8984375" customWidth="1"/>
    <col min="5" max="5" width="19.19921875" customWidth="1"/>
    <col min="6" max="6" width="16.3984375" customWidth="1"/>
    <col min="9" max="9" width="10" customWidth="1"/>
  </cols>
  <sheetData>
    <row r="1" spans="1:6" ht="14.25" customHeight="1" x14ac:dyDescent="0.25">
      <c r="A1" s="16" t="str">
        <f>'Sch 1 and 2'!A1</f>
        <v>2025 Interior Log Cost Report</v>
      </c>
      <c r="B1" s="8"/>
      <c r="D1" s="16" t="s">
        <v>58</v>
      </c>
    </row>
    <row r="2" spans="1:6" ht="14.25" customHeight="1" x14ac:dyDescent="0.25">
      <c r="A2" s="16" t="s">
        <v>342</v>
      </c>
      <c r="B2" s="8"/>
      <c r="D2" s="8"/>
    </row>
    <row r="3" spans="1:6" x14ac:dyDescent="0.25">
      <c r="A3" s="9" t="s">
        <v>323</v>
      </c>
      <c r="B3" s="8"/>
      <c r="D3" s="16" t="s">
        <v>70</v>
      </c>
    </row>
    <row r="4" spans="1:6" ht="14.4" thickBot="1" x14ac:dyDescent="0.3">
      <c r="A4" s="9"/>
      <c r="B4" s="8"/>
      <c r="D4" s="16"/>
    </row>
    <row r="5" spans="1:6" x14ac:dyDescent="0.25">
      <c r="A5" s="228" t="s">
        <v>61</v>
      </c>
      <c r="B5" s="229"/>
      <c r="C5" s="229"/>
      <c r="D5" s="229"/>
      <c r="E5" s="230"/>
    </row>
    <row r="6" spans="1:6" ht="14.4" thickBot="1" x14ac:dyDescent="0.3">
      <c r="A6" s="231"/>
      <c r="B6" s="232"/>
      <c r="C6" s="232"/>
      <c r="D6" s="232"/>
      <c r="E6" s="233"/>
    </row>
    <row r="7" spans="1:6" x14ac:dyDescent="0.25">
      <c r="A7" s="228" t="s">
        <v>316</v>
      </c>
      <c r="B7" s="229"/>
      <c r="C7" s="229"/>
      <c r="D7" s="229"/>
      <c r="E7" s="230"/>
    </row>
    <row r="8" spans="1:6" ht="14.4" thickBot="1" x14ac:dyDescent="0.3">
      <c r="A8" s="231"/>
      <c r="B8" s="232"/>
      <c r="C8" s="232"/>
      <c r="D8" s="232"/>
      <c r="E8" s="233"/>
    </row>
    <row r="9" spans="1:6" x14ac:dyDescent="0.25">
      <c r="A9" s="131"/>
      <c r="B9" s="131"/>
      <c r="C9" s="131"/>
      <c r="D9" s="131"/>
      <c r="E9" s="131"/>
    </row>
    <row r="10" spans="1:6" ht="27.6" x14ac:dyDescent="0.25">
      <c r="A10" s="77" t="s">
        <v>285</v>
      </c>
      <c r="B10" s="202" t="s">
        <v>324</v>
      </c>
      <c r="D10" s="203" t="s">
        <v>285</v>
      </c>
      <c r="E10" s="197" t="s">
        <v>16</v>
      </c>
    </row>
    <row r="11" spans="1:6" x14ac:dyDescent="0.25">
      <c r="A11" s="134" t="s">
        <v>286</v>
      </c>
      <c r="B11" s="2" t="s">
        <v>63</v>
      </c>
      <c r="C11" s="133"/>
      <c r="D11" s="200">
        <v>12</v>
      </c>
      <c r="E11" s="91" t="s">
        <v>326</v>
      </c>
      <c r="F11" s="2"/>
    </row>
    <row r="12" spans="1:6" x14ac:dyDescent="0.25">
      <c r="A12" s="134">
        <v>1</v>
      </c>
      <c r="B12" s="2" t="s">
        <v>62</v>
      </c>
      <c r="C12" s="133"/>
      <c r="D12" s="200"/>
      <c r="E12" s="133"/>
      <c r="F12" s="133"/>
    </row>
    <row r="13" spans="1:6" x14ac:dyDescent="0.25">
      <c r="A13" s="134">
        <v>2</v>
      </c>
      <c r="B13" s="178" t="s">
        <v>40</v>
      </c>
      <c r="C13" s="133"/>
      <c r="D13" s="200"/>
      <c r="E13" s="198" t="s">
        <v>67</v>
      </c>
      <c r="F13" s="2"/>
    </row>
    <row r="14" spans="1:6" x14ac:dyDescent="0.25">
      <c r="A14" s="134">
        <v>3</v>
      </c>
      <c r="B14" s="2" t="s">
        <v>333</v>
      </c>
      <c r="C14" s="133"/>
      <c r="D14" s="200">
        <v>13</v>
      </c>
      <c r="E14" s="91" t="s">
        <v>327</v>
      </c>
      <c r="F14" s="2"/>
    </row>
    <row r="15" spans="1:6" x14ac:dyDescent="0.25">
      <c r="A15" s="134">
        <v>4</v>
      </c>
      <c r="B15" s="210" t="s">
        <v>41</v>
      </c>
      <c r="C15" s="133"/>
      <c r="D15" s="200">
        <v>14</v>
      </c>
      <c r="E15" s="91" t="s">
        <v>330</v>
      </c>
      <c r="F15" s="2"/>
    </row>
    <row r="16" spans="1:6" x14ac:dyDescent="0.25">
      <c r="A16" s="134">
        <v>5</v>
      </c>
      <c r="B16" s="210" t="s">
        <v>66</v>
      </c>
      <c r="C16" s="133"/>
      <c r="D16" s="200">
        <v>15</v>
      </c>
      <c r="E16" s="91" t="s">
        <v>328</v>
      </c>
      <c r="F16" s="2"/>
    </row>
    <row r="17" spans="1:6" x14ac:dyDescent="0.25">
      <c r="A17" s="134">
        <v>6</v>
      </c>
      <c r="B17" s="210" t="s">
        <v>304</v>
      </c>
      <c r="C17" s="133"/>
      <c r="D17" s="200"/>
      <c r="E17" s="133"/>
      <c r="F17" s="133"/>
    </row>
    <row r="18" spans="1:6" x14ac:dyDescent="0.25">
      <c r="A18" s="134">
        <v>7</v>
      </c>
      <c r="B18" s="210" t="s">
        <v>284</v>
      </c>
      <c r="C18" s="133"/>
      <c r="D18" s="200">
        <v>16</v>
      </c>
      <c r="E18" s="91" t="s">
        <v>329</v>
      </c>
      <c r="F18" s="2"/>
    </row>
    <row r="19" spans="1:6" x14ac:dyDescent="0.25">
      <c r="A19" s="134">
        <v>8</v>
      </c>
      <c r="B19" s="210" t="s">
        <v>42</v>
      </c>
      <c r="C19" s="133"/>
      <c r="D19" s="200"/>
      <c r="E19" s="133"/>
      <c r="F19" s="133"/>
    </row>
    <row r="20" spans="1:6" x14ac:dyDescent="0.25">
      <c r="A20" s="134">
        <v>9</v>
      </c>
      <c r="B20" s="210" t="s">
        <v>39</v>
      </c>
      <c r="C20" s="133"/>
      <c r="D20" s="200"/>
      <c r="E20" s="198" t="s">
        <v>64</v>
      </c>
      <c r="F20" s="2"/>
    </row>
    <row r="21" spans="1:6" x14ac:dyDescent="0.25">
      <c r="A21" s="134">
        <v>10</v>
      </c>
      <c r="B21" s="2" t="s">
        <v>65</v>
      </c>
      <c r="C21" s="133"/>
      <c r="D21" s="200">
        <v>17</v>
      </c>
      <c r="E21" s="91" t="s">
        <v>327</v>
      </c>
      <c r="F21" s="2"/>
    </row>
    <row r="22" spans="1:6" x14ac:dyDescent="0.25">
      <c r="A22" s="134">
        <v>11</v>
      </c>
      <c r="B22" s="2" t="s">
        <v>325</v>
      </c>
      <c r="C22" s="133"/>
      <c r="D22" s="200">
        <v>18</v>
      </c>
      <c r="E22" s="91" t="s">
        <v>330</v>
      </c>
      <c r="F22" s="2"/>
    </row>
    <row r="23" spans="1:6" x14ac:dyDescent="0.25">
      <c r="A23" s="93"/>
      <c r="B23" s="93"/>
      <c r="C23" s="130"/>
      <c r="D23" s="200">
        <v>19</v>
      </c>
      <c r="E23" s="91" t="s">
        <v>328</v>
      </c>
      <c r="F23" s="2"/>
    </row>
    <row r="24" spans="1:6" ht="14.25" customHeight="1" x14ac:dyDescent="0.25">
      <c r="A24" s="206" t="s">
        <v>40</v>
      </c>
      <c r="B24" s="207"/>
      <c r="C24" s="208"/>
      <c r="D24" s="200"/>
      <c r="E24" s="133"/>
      <c r="F24" s="133"/>
    </row>
    <row r="25" spans="1:6" ht="14.25" customHeight="1" x14ac:dyDescent="0.25">
      <c r="A25" s="79" t="s">
        <v>300</v>
      </c>
      <c r="B25" s="79"/>
      <c r="C25" s="205"/>
      <c r="D25" s="200">
        <v>22</v>
      </c>
      <c r="E25" s="91" t="s">
        <v>47</v>
      </c>
      <c r="F25" s="2"/>
    </row>
    <row r="26" spans="1:6" x14ac:dyDescent="0.25">
      <c r="A26" s="79" t="s">
        <v>301</v>
      </c>
      <c r="B26" s="79"/>
      <c r="C26" s="205"/>
      <c r="D26" s="204"/>
      <c r="E26" s="199"/>
      <c r="F26" s="199"/>
    </row>
    <row r="27" spans="1:6" x14ac:dyDescent="0.25">
      <c r="A27" s="234" t="s">
        <v>302</v>
      </c>
      <c r="B27" s="234"/>
      <c r="C27" s="235"/>
      <c r="D27" s="200">
        <v>21</v>
      </c>
      <c r="E27" s="133" t="s">
        <v>33</v>
      </c>
      <c r="F27" s="91"/>
    </row>
    <row r="28" spans="1:6" ht="14.4" thickBot="1" x14ac:dyDescent="0.3">
      <c r="A28" s="234" t="s">
        <v>303</v>
      </c>
      <c r="B28" s="234"/>
      <c r="C28" s="235"/>
      <c r="D28" s="201"/>
      <c r="E28" s="199"/>
      <c r="F28" s="132"/>
    </row>
    <row r="29" spans="1:6" x14ac:dyDescent="0.25">
      <c r="A29" s="236" t="s">
        <v>349</v>
      </c>
      <c r="B29" s="237"/>
      <c r="C29" s="237"/>
      <c r="D29" s="238"/>
      <c r="E29" s="192"/>
      <c r="F29" s="193"/>
    </row>
    <row r="30" spans="1:6" ht="14.25" customHeight="1" x14ac:dyDescent="0.25">
      <c r="A30" s="239"/>
      <c r="B30" s="240"/>
      <c r="C30" s="240"/>
      <c r="D30" s="241"/>
      <c r="E30" s="192"/>
      <c r="F30" s="193"/>
    </row>
    <row r="31" spans="1:6" ht="14.25" customHeight="1" x14ac:dyDescent="0.25">
      <c r="A31" s="222" t="s">
        <v>347</v>
      </c>
      <c r="B31" s="223"/>
      <c r="C31" s="223"/>
      <c r="D31" s="224"/>
      <c r="E31" s="192"/>
      <c r="F31" s="193"/>
    </row>
    <row r="32" spans="1:6" x14ac:dyDescent="0.25">
      <c r="A32" s="222" t="s">
        <v>345</v>
      </c>
      <c r="B32" s="223"/>
      <c r="C32" s="223"/>
      <c r="D32" s="224"/>
      <c r="E32" s="192"/>
      <c r="F32" s="193"/>
    </row>
    <row r="33" spans="1:6" x14ac:dyDescent="0.25">
      <c r="A33" s="222" t="s">
        <v>346</v>
      </c>
      <c r="B33" s="223"/>
      <c r="C33" s="223"/>
      <c r="D33" s="224"/>
      <c r="E33" s="192"/>
      <c r="F33" s="193"/>
    </row>
    <row r="34" spans="1:6" x14ac:dyDescent="0.25">
      <c r="A34" s="222" t="s">
        <v>348</v>
      </c>
      <c r="B34" s="223"/>
      <c r="C34" s="223"/>
      <c r="D34" s="224"/>
    </row>
    <row r="35" spans="1:6" x14ac:dyDescent="0.25">
      <c r="A35" s="222" t="s">
        <v>343</v>
      </c>
      <c r="B35" s="223"/>
      <c r="C35" s="223"/>
      <c r="D35" s="224"/>
    </row>
    <row r="36" spans="1:6" ht="14.4" thickBot="1" x14ac:dyDescent="0.3">
      <c r="A36" s="225" t="s">
        <v>344</v>
      </c>
      <c r="B36" s="226"/>
      <c r="C36" s="226"/>
      <c r="D36" s="227"/>
    </row>
  </sheetData>
  <mergeCells count="11">
    <mergeCell ref="A35:D35"/>
    <mergeCell ref="A36:D36"/>
    <mergeCell ref="A5:E6"/>
    <mergeCell ref="A7:E8"/>
    <mergeCell ref="A28:C28"/>
    <mergeCell ref="A27:C27"/>
    <mergeCell ref="A29:D30"/>
    <mergeCell ref="A31:D31"/>
    <mergeCell ref="A32:D32"/>
    <mergeCell ref="A33:D33"/>
    <mergeCell ref="A34:D34"/>
  </mergeCells>
  <pageMargins left="0.70866141732283472" right="0.70866141732283472" top="0.74803149606299213" bottom="0.74803149606299213" header="0.31496062992125984" footer="0.31496062992125984"/>
  <pageSetup scale="9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54"/>
  <sheetViews>
    <sheetView workbookViewId="0">
      <selection activeCell="I27" sqref="I27"/>
    </sheetView>
  </sheetViews>
  <sheetFormatPr defaultRowHeight="13.8" x14ac:dyDescent="0.25"/>
  <cols>
    <col min="1" max="1" width="22.3984375" customWidth="1"/>
    <col min="2" max="3" width="7" customWidth="1"/>
    <col min="4" max="4" width="7.59765625" customWidth="1"/>
    <col min="5" max="5" width="9" customWidth="1"/>
    <col min="6" max="8" width="8.3984375" customWidth="1"/>
    <col min="9" max="9" width="19.3984375" customWidth="1"/>
    <col min="11" max="11" width="17.3984375" bestFit="1" customWidth="1"/>
    <col min="12" max="12" width="10.19921875" customWidth="1"/>
  </cols>
  <sheetData>
    <row r="1" spans="1:9" x14ac:dyDescent="0.25">
      <c r="A1" s="16" t="str">
        <f>'Sch 1 and 2'!A1</f>
        <v>2025 Interior Log Cost Report</v>
      </c>
      <c r="F1" s="16" t="s">
        <v>58</v>
      </c>
    </row>
    <row r="2" spans="1:9" x14ac:dyDescent="0.25">
      <c r="A2" s="16" t="s">
        <v>46</v>
      </c>
    </row>
    <row r="3" spans="1:9" x14ac:dyDescent="0.25">
      <c r="A3" s="9" t="s">
        <v>322</v>
      </c>
      <c r="F3" s="1" t="s">
        <v>70</v>
      </c>
    </row>
    <row r="5" spans="1:9" x14ac:dyDescent="0.25">
      <c r="A5" s="16" t="s">
        <v>312</v>
      </c>
    </row>
    <row r="6" spans="1:9" x14ac:dyDescent="0.25">
      <c r="A6" s="16" t="s">
        <v>305</v>
      </c>
    </row>
    <row r="7" spans="1:9" ht="50.4" customHeight="1" thickBot="1" x14ac:dyDescent="0.3">
      <c r="A7" s="7" t="s">
        <v>32</v>
      </c>
      <c r="B7" s="7" t="s">
        <v>37</v>
      </c>
      <c r="C7" s="7" t="s">
        <v>38</v>
      </c>
      <c r="D7" s="7" t="s">
        <v>39</v>
      </c>
      <c r="E7" s="7" t="s">
        <v>69</v>
      </c>
      <c r="F7" s="7" t="s">
        <v>34</v>
      </c>
      <c r="G7" s="7" t="s">
        <v>35</v>
      </c>
      <c r="H7" s="7" t="s">
        <v>36</v>
      </c>
      <c r="I7" s="7" t="s">
        <v>33</v>
      </c>
    </row>
    <row r="8" spans="1:9" x14ac:dyDescent="0.25">
      <c r="A8" s="181"/>
      <c r="B8" s="4"/>
      <c r="C8" s="4"/>
      <c r="D8" s="4"/>
      <c r="E8" s="4"/>
      <c r="F8" s="5"/>
      <c r="G8" s="5"/>
      <c r="H8" s="179"/>
      <c r="I8" s="4"/>
    </row>
    <row r="9" spans="1:9" x14ac:dyDescent="0.25">
      <c r="A9" s="181"/>
      <c r="B9" s="2"/>
      <c r="C9" s="2"/>
      <c r="D9" s="2"/>
      <c r="E9" s="2"/>
      <c r="F9" s="3"/>
      <c r="G9" s="3"/>
      <c r="H9" s="180"/>
      <c r="I9" s="2"/>
    </row>
    <row r="10" spans="1:9" x14ac:dyDescent="0.25">
      <c r="A10" s="181"/>
      <c r="B10" s="2"/>
      <c r="C10" s="2"/>
      <c r="D10" s="2"/>
      <c r="E10" s="2"/>
      <c r="F10" s="3"/>
      <c r="G10" s="3"/>
      <c r="H10" s="180"/>
      <c r="I10" s="2"/>
    </row>
    <row r="11" spans="1:9" x14ac:dyDescent="0.25">
      <c r="A11" s="181"/>
      <c r="B11" s="2"/>
      <c r="C11" s="2"/>
      <c r="D11" s="2"/>
      <c r="E11" s="2"/>
      <c r="F11" s="3"/>
      <c r="G11" s="3"/>
      <c r="H11" s="180"/>
      <c r="I11" s="2"/>
    </row>
    <row r="12" spans="1:9" x14ac:dyDescent="0.25">
      <c r="A12" s="181"/>
      <c r="B12" s="2"/>
      <c r="C12" s="2"/>
      <c r="D12" s="2"/>
      <c r="E12" s="2"/>
      <c r="F12" s="3"/>
      <c r="G12" s="3"/>
      <c r="H12" s="180"/>
      <c r="I12" s="2"/>
    </row>
    <row r="13" spans="1:9" x14ac:dyDescent="0.25">
      <c r="A13" s="181"/>
      <c r="B13" s="2"/>
      <c r="C13" s="2"/>
      <c r="D13" s="2"/>
      <c r="E13" s="2"/>
      <c r="F13" s="3"/>
      <c r="G13" s="3"/>
      <c r="H13" s="180"/>
      <c r="I13" s="2"/>
    </row>
    <row r="14" spans="1:9" x14ac:dyDescent="0.25">
      <c r="A14" s="181"/>
      <c r="B14" s="2"/>
      <c r="C14" s="2"/>
      <c r="D14" s="2"/>
      <c r="E14" s="2"/>
      <c r="F14" s="3"/>
      <c r="G14" s="3"/>
      <c r="H14" s="180"/>
      <c r="I14" s="2"/>
    </row>
    <row r="15" spans="1:9" x14ac:dyDescent="0.25">
      <c r="A15" s="181"/>
      <c r="B15" s="2"/>
      <c r="C15" s="2"/>
      <c r="D15" s="2"/>
      <c r="E15" s="2"/>
      <c r="F15" s="3"/>
      <c r="G15" s="3"/>
      <c r="H15" s="180"/>
      <c r="I15" s="2"/>
    </row>
    <row r="16" spans="1:9" x14ac:dyDescent="0.25">
      <c r="A16" s="181"/>
      <c r="B16" s="2"/>
      <c r="C16" s="2"/>
      <c r="D16" s="2"/>
      <c r="E16" s="2"/>
      <c r="F16" s="3"/>
      <c r="G16" s="3"/>
      <c r="H16" s="180"/>
      <c r="I16" s="2"/>
    </row>
    <row r="17" spans="1:9" x14ac:dyDescent="0.25">
      <c r="A17" s="181"/>
      <c r="B17" s="2"/>
      <c r="C17" s="2"/>
      <c r="D17" s="2"/>
      <c r="E17" s="2"/>
      <c r="F17" s="3"/>
      <c r="G17" s="3"/>
      <c r="H17" s="180"/>
      <c r="I17" s="2"/>
    </row>
    <row r="18" spans="1:9" x14ac:dyDescent="0.25">
      <c r="A18" s="181"/>
      <c r="B18" s="2"/>
      <c r="C18" s="2"/>
      <c r="D18" s="2"/>
      <c r="E18" s="2"/>
      <c r="F18" s="3"/>
      <c r="G18" s="3"/>
      <c r="H18" s="180"/>
      <c r="I18" s="2"/>
    </row>
    <row r="19" spans="1:9" x14ac:dyDescent="0.25">
      <c r="A19" s="181"/>
      <c r="B19" s="2"/>
      <c r="C19" s="2"/>
      <c r="D19" s="2"/>
      <c r="E19" s="2"/>
      <c r="F19" s="3"/>
      <c r="G19" s="3"/>
      <c r="H19" s="180"/>
      <c r="I19" s="2"/>
    </row>
    <row r="20" spans="1:9" x14ac:dyDescent="0.25">
      <c r="A20" s="181"/>
      <c r="B20" s="2"/>
      <c r="C20" s="2"/>
      <c r="D20" s="2"/>
      <c r="E20" s="2"/>
      <c r="F20" s="3"/>
      <c r="G20" s="3"/>
      <c r="H20" s="180"/>
      <c r="I20" s="2"/>
    </row>
    <row r="21" spans="1:9" x14ac:dyDescent="0.25">
      <c r="A21" s="181"/>
      <c r="B21" s="2"/>
      <c r="C21" s="2"/>
      <c r="D21" s="2"/>
      <c r="E21" s="2"/>
      <c r="F21" s="3"/>
      <c r="G21" s="3"/>
      <c r="H21" s="180"/>
      <c r="I21" s="2"/>
    </row>
    <row r="22" spans="1:9" x14ac:dyDescent="0.25">
      <c r="A22" s="181"/>
      <c r="B22" s="2"/>
      <c r="C22" s="2"/>
      <c r="D22" s="2"/>
      <c r="E22" s="2"/>
      <c r="F22" s="3"/>
      <c r="G22" s="3"/>
      <c r="H22" s="180"/>
      <c r="I22" s="2"/>
    </row>
    <row r="23" spans="1:9" x14ac:dyDescent="0.25">
      <c r="A23" s="181"/>
      <c r="B23" s="2"/>
      <c r="C23" s="2"/>
      <c r="D23" s="2"/>
      <c r="E23" s="2"/>
      <c r="F23" s="3"/>
      <c r="G23" s="3"/>
      <c r="H23" s="180"/>
      <c r="I23" s="2"/>
    </row>
    <row r="24" spans="1:9" x14ac:dyDescent="0.25">
      <c r="A24" s="181"/>
      <c r="B24" s="2"/>
      <c r="C24" s="2"/>
      <c r="D24" s="2"/>
      <c r="E24" s="2"/>
      <c r="F24" s="3"/>
      <c r="G24" s="3"/>
      <c r="H24" s="180"/>
      <c r="I24" s="2"/>
    </row>
    <row r="25" spans="1:9" x14ac:dyDescent="0.25">
      <c r="A25" s="181"/>
      <c r="B25" s="2"/>
      <c r="C25" s="2"/>
      <c r="D25" s="2"/>
      <c r="E25" s="2"/>
      <c r="F25" s="3"/>
      <c r="G25" s="3"/>
      <c r="H25" s="180"/>
      <c r="I25" s="2"/>
    </row>
    <row r="26" spans="1:9" x14ac:dyDescent="0.25">
      <c r="A26" s="181"/>
      <c r="B26" s="2"/>
      <c r="C26" s="2"/>
      <c r="D26" s="2"/>
      <c r="E26" s="2"/>
      <c r="F26" s="3"/>
      <c r="G26" s="3"/>
      <c r="H26" s="180"/>
      <c r="I26" s="2"/>
    </row>
    <row r="27" spans="1:9" x14ac:dyDescent="0.25">
      <c r="A27" s="181"/>
      <c r="B27" s="2"/>
      <c r="C27" s="2"/>
      <c r="D27" s="2"/>
      <c r="E27" s="2"/>
      <c r="F27" s="3"/>
      <c r="G27" s="3"/>
      <c r="H27" s="180"/>
      <c r="I27" s="2"/>
    </row>
    <row r="28" spans="1:9" x14ac:dyDescent="0.25">
      <c r="A28" s="181"/>
      <c r="B28" s="2"/>
      <c r="C28" s="2"/>
      <c r="D28" s="2"/>
      <c r="E28" s="2"/>
      <c r="F28" s="3"/>
      <c r="G28" s="3"/>
      <c r="H28" s="180"/>
      <c r="I28" s="2"/>
    </row>
    <row r="29" spans="1:9" x14ac:dyDescent="0.25">
      <c r="A29" s="181"/>
      <c r="B29" s="2"/>
      <c r="C29" s="2"/>
      <c r="D29" s="2"/>
      <c r="E29" s="2"/>
      <c r="F29" s="3"/>
      <c r="G29" s="3"/>
      <c r="H29" s="180"/>
      <c r="I29" s="2"/>
    </row>
    <row r="30" spans="1:9" x14ac:dyDescent="0.25">
      <c r="A30" s="181"/>
      <c r="B30" s="2"/>
      <c r="C30" s="2"/>
      <c r="D30" s="2"/>
      <c r="E30" s="2"/>
      <c r="F30" s="3"/>
      <c r="G30" s="3"/>
      <c r="H30" s="180"/>
      <c r="I30" s="2"/>
    </row>
    <row r="31" spans="1:9" x14ac:dyDescent="0.25">
      <c r="A31" s="181"/>
      <c r="B31" s="2"/>
      <c r="C31" s="2"/>
      <c r="D31" s="2"/>
      <c r="E31" s="2"/>
      <c r="F31" s="3"/>
      <c r="G31" s="3"/>
      <c r="H31" s="180"/>
      <c r="I31" s="2"/>
    </row>
    <row r="32" spans="1:9" x14ac:dyDescent="0.25">
      <c r="A32" s="181"/>
      <c r="B32" s="2"/>
      <c r="C32" s="2"/>
      <c r="D32" s="2"/>
      <c r="E32" s="2"/>
      <c r="F32" s="3"/>
      <c r="G32" s="3"/>
      <c r="H32" s="180"/>
      <c r="I32" s="2"/>
    </row>
    <row r="33" spans="1:9" x14ac:dyDescent="0.25">
      <c r="A33" s="181"/>
      <c r="B33" s="2"/>
      <c r="C33" s="2"/>
      <c r="D33" s="2"/>
      <c r="E33" s="2"/>
      <c r="F33" s="3"/>
      <c r="G33" s="3"/>
      <c r="H33" s="180"/>
      <c r="I33" s="2"/>
    </row>
    <row r="34" spans="1:9" x14ac:dyDescent="0.25">
      <c r="A34" s="181"/>
      <c r="B34" s="2"/>
      <c r="C34" s="2"/>
      <c r="D34" s="2"/>
      <c r="E34" s="2"/>
      <c r="F34" s="3"/>
      <c r="G34" s="3"/>
      <c r="H34" s="180"/>
      <c r="I34" s="2"/>
    </row>
    <row r="35" spans="1:9" x14ac:dyDescent="0.25">
      <c r="A35" s="181"/>
      <c r="B35" s="2"/>
      <c r="C35" s="2"/>
      <c r="D35" s="2"/>
      <c r="E35" s="2"/>
      <c r="F35" s="3"/>
      <c r="G35" s="3"/>
      <c r="H35" s="180"/>
      <c r="I35" s="2"/>
    </row>
    <row r="36" spans="1:9" x14ac:dyDescent="0.25">
      <c r="A36" s="181"/>
      <c r="B36" s="2"/>
      <c r="C36" s="2"/>
      <c r="D36" s="2"/>
      <c r="E36" s="2"/>
      <c r="F36" s="3"/>
      <c r="G36" s="3"/>
      <c r="H36" s="180"/>
      <c r="I36" s="2"/>
    </row>
    <row r="37" spans="1:9" x14ac:dyDescent="0.25">
      <c r="A37" s="181"/>
      <c r="B37" s="2"/>
      <c r="C37" s="2"/>
      <c r="D37" s="2"/>
      <c r="E37" s="2"/>
      <c r="F37" s="3"/>
      <c r="G37" s="3"/>
      <c r="H37" s="180"/>
      <c r="I37" s="2"/>
    </row>
    <row r="38" spans="1:9" x14ac:dyDescent="0.25">
      <c r="A38" s="181"/>
      <c r="B38" s="2"/>
      <c r="C38" s="2"/>
      <c r="D38" s="2"/>
      <c r="E38" s="2"/>
      <c r="F38" s="3"/>
      <c r="G38" s="3"/>
      <c r="H38" s="180"/>
      <c r="I38" s="2"/>
    </row>
    <row r="39" spans="1:9" x14ac:dyDescent="0.25">
      <c r="A39" s="181"/>
      <c r="B39" s="2"/>
      <c r="C39" s="2"/>
      <c r="D39" s="2"/>
      <c r="E39" s="2"/>
      <c r="F39" s="3"/>
      <c r="G39" s="3"/>
      <c r="H39" s="180"/>
      <c r="I39" s="2"/>
    </row>
    <row r="246" spans="1:1" ht="27.6" x14ac:dyDescent="0.25">
      <c r="A246" s="186" t="s">
        <v>311</v>
      </c>
    </row>
    <row r="247" spans="1:1" x14ac:dyDescent="0.25">
      <c r="A247" s="2" t="s">
        <v>306</v>
      </c>
    </row>
    <row r="248" spans="1:1" x14ac:dyDescent="0.25">
      <c r="A248" s="2" t="s">
        <v>307</v>
      </c>
    </row>
    <row r="249" spans="1:1" x14ac:dyDescent="0.25">
      <c r="A249" s="2" t="s">
        <v>313</v>
      </c>
    </row>
    <row r="250" spans="1:1" x14ac:dyDescent="0.25">
      <c r="A250" s="2" t="s">
        <v>314</v>
      </c>
    </row>
    <row r="251" spans="1:1" x14ac:dyDescent="0.25">
      <c r="A251" s="2" t="s">
        <v>308</v>
      </c>
    </row>
    <row r="252" spans="1:1" x14ac:dyDescent="0.25">
      <c r="A252" s="2" t="s">
        <v>309</v>
      </c>
    </row>
    <row r="253" spans="1:1" x14ac:dyDescent="0.25">
      <c r="A253" s="2" t="s">
        <v>310</v>
      </c>
    </row>
    <row r="254" spans="1:1" ht="27.6" x14ac:dyDescent="0.25">
      <c r="A254" s="211" t="s">
        <v>315</v>
      </c>
    </row>
  </sheetData>
  <dataValidations count="1">
    <dataValidation type="list" allowBlank="1" showInputMessage="1" showErrorMessage="1" promptTitle="Type" prompt="Select the culvert type from the drop down list." sqref="A8:A39" xr:uid="{65294A60-E4F0-45BB-A431-7B45D4DAC847}">
      <formula1>$A$247:$A$254</formula1>
    </dataValidation>
  </dataValidations>
  <pageMargins left="0.31496062992125984" right="0.31496062992125984" top="0.35433070866141736" bottom="0.35433070866141736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3"/>
  <sheetViews>
    <sheetView workbookViewId="0">
      <selection activeCell="I27" sqref="I27"/>
    </sheetView>
  </sheetViews>
  <sheetFormatPr defaultRowHeight="13.8" x14ac:dyDescent="0.25"/>
  <cols>
    <col min="1" max="1" width="16.69921875" customWidth="1"/>
    <col min="2" max="2" width="15.19921875" customWidth="1"/>
    <col min="3" max="3" width="14.5" customWidth="1"/>
    <col min="6" max="6" width="19.3984375" customWidth="1"/>
    <col min="7" max="7" width="28.59765625" customWidth="1"/>
  </cols>
  <sheetData>
    <row r="1" spans="1:7" ht="14.1" customHeight="1" x14ac:dyDescent="0.25">
      <c r="A1" s="16" t="str">
        <f>'Sch 1 and 2'!A1</f>
        <v>2025 Interior Log Cost Report</v>
      </c>
      <c r="G1" s="185"/>
    </row>
    <row r="2" spans="1:7" x14ac:dyDescent="0.25">
      <c r="A2" s="16" t="s">
        <v>46</v>
      </c>
      <c r="G2" s="185"/>
    </row>
    <row r="3" spans="1:7" x14ac:dyDescent="0.25">
      <c r="A3" s="9" t="s">
        <v>178</v>
      </c>
    </row>
    <row r="5" spans="1:7" x14ac:dyDescent="0.25">
      <c r="A5" s="88" t="s">
        <v>197</v>
      </c>
      <c r="B5" s="89"/>
      <c r="C5" t="s">
        <v>202</v>
      </c>
      <c r="D5" s="89"/>
    </row>
    <row r="6" spans="1:7" x14ac:dyDescent="0.25">
      <c r="A6" s="88" t="s">
        <v>198</v>
      </c>
      <c r="B6" s="90"/>
      <c r="C6" t="s">
        <v>203</v>
      </c>
      <c r="D6" s="90"/>
    </row>
    <row r="7" spans="1:7" x14ac:dyDescent="0.25">
      <c r="A7" s="88" t="s">
        <v>199</v>
      </c>
      <c r="B7" s="90"/>
      <c r="C7" t="s">
        <v>204</v>
      </c>
      <c r="D7" s="90"/>
    </row>
    <row r="8" spans="1:7" x14ac:dyDescent="0.25">
      <c r="A8" s="88" t="s">
        <v>200</v>
      </c>
      <c r="B8" s="90"/>
      <c r="C8" t="s">
        <v>205</v>
      </c>
      <c r="D8" s="90"/>
    </row>
    <row r="9" spans="1:7" x14ac:dyDescent="0.25">
      <c r="A9" s="88" t="s">
        <v>201</v>
      </c>
      <c r="B9" s="90"/>
      <c r="C9" t="s">
        <v>206</v>
      </c>
      <c r="D9" s="90"/>
    </row>
    <row r="11" spans="1:7" ht="17.399999999999999" x14ac:dyDescent="0.3">
      <c r="A11" s="92" t="s">
        <v>179</v>
      </c>
    </row>
    <row r="12" spans="1:7" x14ac:dyDescent="0.25">
      <c r="A12" s="264" t="s">
        <v>180</v>
      </c>
      <c r="B12" s="223"/>
      <c r="C12" s="91"/>
      <c r="D12" s="2"/>
      <c r="E12" t="s">
        <v>208</v>
      </c>
    </row>
    <row r="13" spans="1:7" x14ac:dyDescent="0.25">
      <c r="A13" s="264" t="s">
        <v>181</v>
      </c>
      <c r="B13" s="223"/>
      <c r="C13" s="91"/>
      <c r="D13" s="2"/>
      <c r="E13" t="s">
        <v>208</v>
      </c>
    </row>
    <row r="15" spans="1:7" x14ac:dyDescent="0.25">
      <c r="A15" s="265" t="s">
        <v>192</v>
      </c>
      <c r="B15" s="266"/>
      <c r="C15" s="91"/>
      <c r="D15" s="2"/>
      <c r="E15" t="s">
        <v>208</v>
      </c>
    </row>
    <row r="16" spans="1:7" x14ac:dyDescent="0.25">
      <c r="A16" s="251" t="s">
        <v>182</v>
      </c>
      <c r="B16" s="252"/>
      <c r="C16" s="91"/>
      <c r="D16" s="2"/>
    </row>
    <row r="17" spans="1:5" x14ac:dyDescent="0.25">
      <c r="A17" s="267" t="s">
        <v>183</v>
      </c>
      <c r="B17" s="268"/>
      <c r="C17" s="91"/>
      <c r="D17" s="2"/>
      <c r="E17" t="s">
        <v>103</v>
      </c>
    </row>
    <row r="18" spans="1:5" x14ac:dyDescent="0.25">
      <c r="A18" s="267" t="s">
        <v>287</v>
      </c>
      <c r="B18" s="268"/>
      <c r="C18" s="91"/>
      <c r="D18" s="2"/>
    </row>
    <row r="19" spans="1:5" x14ac:dyDescent="0.25">
      <c r="A19" s="267" t="s">
        <v>184</v>
      </c>
      <c r="B19" s="268"/>
      <c r="C19" s="91"/>
      <c r="D19" s="2"/>
      <c r="E19" t="s">
        <v>103</v>
      </c>
    </row>
    <row r="21" spans="1:5" x14ac:dyDescent="0.25">
      <c r="A21" s="265" t="s">
        <v>185</v>
      </c>
      <c r="B21" s="266"/>
      <c r="C21" s="91"/>
      <c r="D21" s="2"/>
      <c r="E21" t="s">
        <v>208</v>
      </c>
    </row>
    <row r="22" spans="1:5" x14ac:dyDescent="0.25">
      <c r="A22" s="251" t="s">
        <v>182</v>
      </c>
      <c r="B22" s="252"/>
      <c r="C22" s="91"/>
    </row>
    <row r="23" spans="1:5" x14ac:dyDescent="0.25">
      <c r="A23" s="267" t="s">
        <v>186</v>
      </c>
      <c r="B23" s="268"/>
      <c r="C23" s="91"/>
      <c r="D23" s="2"/>
      <c r="E23" t="s">
        <v>209</v>
      </c>
    </row>
    <row r="24" spans="1:5" x14ac:dyDescent="0.25">
      <c r="A24" s="267" t="s">
        <v>187</v>
      </c>
      <c r="B24" s="268"/>
      <c r="C24" s="91"/>
      <c r="D24" s="2"/>
      <c r="E24" t="s">
        <v>210</v>
      </c>
    </row>
    <row r="25" spans="1:5" x14ac:dyDescent="0.25">
      <c r="A25" s="267" t="s">
        <v>188</v>
      </c>
      <c r="B25" s="268"/>
      <c r="C25" s="91"/>
      <c r="D25" s="2"/>
    </row>
    <row r="26" spans="1:5" x14ac:dyDescent="0.25">
      <c r="A26" s="267" t="s">
        <v>288</v>
      </c>
      <c r="B26" s="268"/>
      <c r="C26" s="91"/>
      <c r="D26" s="2"/>
    </row>
    <row r="28" spans="1:5" x14ac:dyDescent="0.25">
      <c r="A28" s="265" t="s">
        <v>207</v>
      </c>
      <c r="B28" s="266"/>
      <c r="C28" s="91"/>
      <c r="D28" s="2"/>
      <c r="E28" t="s">
        <v>208</v>
      </c>
    </row>
    <row r="29" spans="1:5" x14ac:dyDescent="0.25">
      <c r="A29" s="242" t="s">
        <v>289</v>
      </c>
      <c r="B29" s="243"/>
      <c r="C29" s="244"/>
      <c r="D29" s="2"/>
      <c r="E29" t="s">
        <v>208</v>
      </c>
    </row>
    <row r="31" spans="1:5" x14ac:dyDescent="0.25">
      <c r="A31" s="135" t="s">
        <v>191</v>
      </c>
    </row>
    <row r="32" spans="1:5" x14ac:dyDescent="0.25">
      <c r="A32" s="251" t="s">
        <v>189</v>
      </c>
      <c r="B32" s="252"/>
      <c r="C32" s="91"/>
      <c r="D32" s="2"/>
      <c r="E32" t="s">
        <v>211</v>
      </c>
    </row>
    <row r="33" spans="1:5" x14ac:dyDescent="0.25">
      <c r="A33" s="251" t="s">
        <v>190</v>
      </c>
      <c r="B33" s="252"/>
      <c r="C33" s="91"/>
      <c r="D33" s="2"/>
      <c r="E33" t="s">
        <v>211</v>
      </c>
    </row>
    <row r="34" spans="1:5" x14ac:dyDescent="0.25">
      <c r="A34" s="253" t="s">
        <v>3</v>
      </c>
      <c r="B34" s="254"/>
      <c r="C34" s="182"/>
      <c r="D34" s="183"/>
      <c r="E34" t="s">
        <v>211</v>
      </c>
    </row>
    <row r="36" spans="1:5" x14ac:dyDescent="0.25">
      <c r="A36" s="245" t="s">
        <v>193</v>
      </c>
      <c r="B36" s="246"/>
      <c r="C36" s="247"/>
      <c r="D36" s="2"/>
      <c r="E36" t="s">
        <v>30</v>
      </c>
    </row>
    <row r="37" spans="1:5" x14ac:dyDescent="0.25">
      <c r="A37" s="245" t="s">
        <v>194</v>
      </c>
      <c r="B37" s="246"/>
      <c r="C37" s="247"/>
      <c r="D37" s="2"/>
      <c r="E37" t="s">
        <v>30</v>
      </c>
    </row>
    <row r="38" spans="1:5" x14ac:dyDescent="0.25">
      <c r="A38" s="245" t="s">
        <v>195</v>
      </c>
      <c r="B38" s="246"/>
      <c r="C38" s="247"/>
      <c r="D38" s="2"/>
      <c r="E38" t="s">
        <v>30</v>
      </c>
    </row>
    <row r="39" spans="1:5" x14ac:dyDescent="0.25">
      <c r="A39" s="248" t="s">
        <v>196</v>
      </c>
      <c r="B39" s="249"/>
      <c r="C39" s="250"/>
      <c r="D39" s="142"/>
      <c r="E39" t="s">
        <v>30</v>
      </c>
    </row>
    <row r="40" spans="1:5" ht="14.4" thickBot="1" x14ac:dyDescent="0.3">
      <c r="B40" s="88"/>
    </row>
    <row r="41" spans="1:5" x14ac:dyDescent="0.25">
      <c r="A41" s="255" t="s">
        <v>318</v>
      </c>
      <c r="B41" s="256"/>
      <c r="C41" s="257"/>
    </row>
    <row r="42" spans="1:5" x14ac:dyDescent="0.25">
      <c r="A42" s="258"/>
      <c r="B42" s="259"/>
      <c r="C42" s="260"/>
    </row>
    <row r="43" spans="1:5" ht="14.4" thickBot="1" x14ac:dyDescent="0.3">
      <c r="A43" s="261"/>
      <c r="B43" s="262"/>
      <c r="C43" s="263"/>
    </row>
  </sheetData>
  <mergeCells count="23">
    <mergeCell ref="A41:C43"/>
    <mergeCell ref="A12:B12"/>
    <mergeCell ref="A13:B13"/>
    <mergeCell ref="A15:B15"/>
    <mergeCell ref="A16:B16"/>
    <mergeCell ref="A32:B32"/>
    <mergeCell ref="A17:B17"/>
    <mergeCell ref="A18:B18"/>
    <mergeCell ref="A19:B19"/>
    <mergeCell ref="A21:B21"/>
    <mergeCell ref="A22:B22"/>
    <mergeCell ref="A23:B23"/>
    <mergeCell ref="A24:B24"/>
    <mergeCell ref="A25:B25"/>
    <mergeCell ref="A26:B26"/>
    <mergeCell ref="A28:B28"/>
    <mergeCell ref="A29:C29"/>
    <mergeCell ref="A36:C36"/>
    <mergeCell ref="A37:C37"/>
    <mergeCell ref="A38:C38"/>
    <mergeCell ref="A39:C39"/>
    <mergeCell ref="A33:B33"/>
    <mergeCell ref="A34:B3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NOTES</vt:lpstr>
      <vt:lpstr>Sch 1 and 2</vt:lpstr>
      <vt:lpstr>Sch 3</vt:lpstr>
      <vt:lpstr>Sch 4</vt:lpstr>
      <vt:lpstr>Sch 5</vt:lpstr>
      <vt:lpstr>Sch 6</vt:lpstr>
      <vt:lpstr>Sch 7 Bridges</vt:lpstr>
      <vt:lpstr>Sch 7 Culverts</vt:lpstr>
      <vt:lpstr>Sch 8</vt:lpstr>
      <vt:lpstr>Sch 8 Adds_Deds </vt:lpstr>
      <vt:lpstr>Sch 9</vt:lpstr>
      <vt:lpstr>Sch 10</vt:lpstr>
      <vt:lpstr>NOTES!Print_Area</vt:lpstr>
      <vt:lpstr>'Sch 1 and 2'!Print_Area</vt:lpstr>
      <vt:lpstr>'Sch 10'!Print_Area</vt:lpstr>
      <vt:lpstr>'Sch 3'!Print_Area</vt:lpstr>
      <vt:lpstr>'Sch 4'!Print_Area</vt:lpstr>
      <vt:lpstr>'Sch 5'!Print_Area</vt:lpstr>
      <vt:lpstr>'Sch 6'!Print_Area</vt:lpstr>
      <vt:lpstr>'Sch 7 Bridges'!Print_Area</vt:lpstr>
      <vt:lpstr>'Sch 7 Culverts'!Print_Area</vt:lpstr>
      <vt:lpstr>'Sch 8'!Print_Area</vt:lpstr>
      <vt:lpstr>'Sch 8 Adds_Deds '!Print_Area</vt:lpstr>
      <vt:lpstr>'Sch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Rice, Miles FLNR:EX</dc:creator>
  <cp:lastModifiedBy>Ireland, Angus J FOR:EX</cp:lastModifiedBy>
  <cp:lastPrinted>2023-05-31T18:09:12Z</cp:lastPrinted>
  <dcterms:created xsi:type="dcterms:W3CDTF">2016-11-29T21:06:52Z</dcterms:created>
  <dcterms:modified xsi:type="dcterms:W3CDTF">2026-03-31T22:56:15Z</dcterms:modified>
</cp:coreProperties>
</file>