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fp.idir.bcgov\home\perpetual\Profile\Desktop\"/>
    </mc:Choice>
  </mc:AlternateContent>
  <xr:revisionPtr revIDLastSave="0" documentId="13_ncr:1_{99B34E9B-CB84-4B1C-BFF7-FFF0113E3E7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terior Log Report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2" l="1"/>
  <c r="K37" i="2" l="1"/>
  <c r="J37" i="2"/>
  <c r="I37" i="2"/>
  <c r="H37" i="2"/>
  <c r="G37" i="2"/>
  <c r="F37" i="2"/>
  <c r="E37" i="2"/>
  <c r="D37" i="2"/>
  <c r="K36" i="2"/>
  <c r="K38" i="2" s="1"/>
  <c r="J36" i="2"/>
  <c r="J38" i="2" s="1"/>
  <c r="I36" i="2"/>
  <c r="I38" i="2"/>
  <c r="H36" i="2"/>
  <c r="H38" i="2" s="1"/>
  <c r="G36" i="2"/>
  <c r="G38" i="2" s="1"/>
  <c r="F36" i="2"/>
  <c r="F38" i="2" s="1"/>
  <c r="E36" i="2"/>
  <c r="E38" i="2" s="1"/>
  <c r="D36" i="2"/>
  <c r="D38" i="2" s="1"/>
  <c r="L34" i="2"/>
  <c r="L33" i="2"/>
  <c r="L35" i="2" s="1"/>
  <c r="L31" i="2"/>
  <c r="L30" i="2"/>
  <c r="L32" i="2" s="1"/>
  <c r="L28" i="2"/>
  <c r="L27" i="2"/>
  <c r="L29" i="2" s="1"/>
  <c r="L25" i="2"/>
  <c r="L24" i="2"/>
  <c r="L26" i="2" s="1"/>
  <c r="L22" i="2"/>
  <c r="L21" i="2"/>
  <c r="L23" i="2"/>
  <c r="J17" i="2"/>
  <c r="F11" i="2"/>
  <c r="F8" i="2"/>
  <c r="F7" i="2"/>
  <c r="F5" i="2"/>
  <c r="F4" i="2"/>
  <c r="F3" i="2"/>
  <c r="L37" i="2"/>
  <c r="L36" i="2" l="1"/>
  <c r="F9" i="2" l="1"/>
  <c r="L38" i="2"/>
  <c r="F10" i="2" s="1"/>
  <c r="H6" i="2" l="1"/>
</calcChain>
</file>

<file path=xl/sharedStrings.xml><?xml version="1.0" encoding="utf-8"?>
<sst xmlns="http://schemas.openxmlformats.org/spreadsheetml/2006/main" count="60" uniqueCount="45">
  <si>
    <t>Error Messages:</t>
  </si>
  <si>
    <t>INTERIOR LOG PURCHASE REPORT</t>
  </si>
  <si>
    <t>Client/Company Name</t>
  </si>
  <si>
    <t>Client Number</t>
  </si>
  <si>
    <t>Month (1-12)</t>
  </si>
  <si>
    <t>Year</t>
  </si>
  <si>
    <t>Mill Numbers</t>
  </si>
  <si>
    <t>Central Location</t>
  </si>
  <si>
    <t>VOLUME (m3)</t>
  </si>
  <si>
    <t>VALUE ($)</t>
  </si>
  <si>
    <t>AVERAGE PRICE ($/m3)</t>
  </si>
  <si>
    <t>CONTROL TOTALS:</t>
  </si>
  <si>
    <t>Log Sort Category</t>
  </si>
  <si>
    <t>Specifics</t>
  </si>
  <si>
    <t>SPF</t>
  </si>
  <si>
    <t>DF-Larch</t>
  </si>
  <si>
    <t>Hem-Bal</t>
  </si>
  <si>
    <t>Cedar</t>
  </si>
  <si>
    <t>White Pine</t>
  </si>
  <si>
    <t>Yellow Pine</t>
  </si>
  <si>
    <t>Deciduous</t>
  </si>
  <si>
    <t>Other</t>
  </si>
  <si>
    <t>Total</t>
  </si>
  <si>
    <t>COMMENTS</t>
  </si>
  <si>
    <t xml:space="preserve">Sawlog </t>
  </si>
  <si>
    <t>Purchased m3</t>
  </si>
  <si>
    <t>(to sawmills)</t>
  </si>
  <si>
    <t># of Transactions</t>
  </si>
  <si>
    <t>All Found Price $/m3</t>
  </si>
  <si>
    <t>Peelers</t>
  </si>
  <si>
    <t>Poles / House</t>
  </si>
  <si>
    <t>Logs</t>
  </si>
  <si>
    <t>Minor Products</t>
  </si>
  <si>
    <t xml:space="preserve">Pulpwood </t>
  </si>
  <si>
    <t>(for chipping)</t>
  </si>
  <si>
    <t>Totals</t>
  </si>
  <si>
    <t xml:space="preserve">By submitting this report, I certify that it contains only arms-length primary log transactions and that backup information such as, </t>
  </si>
  <si>
    <t>invoices, conversion rates, etc. are available for review or audit.</t>
  </si>
  <si>
    <t>Licensee Representative:</t>
  </si>
  <si>
    <t>Notes:</t>
  </si>
  <si>
    <t>Where hemlock is purchased in the Northwest (Zone 6), it may be reported with balsam.</t>
  </si>
  <si>
    <t>All Found Price includes stumpage, quality incentive bonus payments and penalty charges.</t>
  </si>
  <si>
    <t>Purchased volume (m3) is as recorded on corporate records of payment.</t>
  </si>
  <si>
    <t>Contact phone number:</t>
  </si>
  <si>
    <t>Ministry of Forests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</si>
</sst>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_-;\-* #,##0_-;_-* &quot;-&quot;??_-;_-@_-"/>
    <numFmt numFmtId="167" formatCode="&quot;$&quot;#,##0.00"/>
    <numFmt numFmtId="168" formatCode="_(* #,##0.0_);_(* \(#,##0.0\);_(* &quot;-&quot;??_);_(@_)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color indexed="10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8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2" xfId="0" applyBorder="1" applyAlignment="1">
      <alignment horizontal="center"/>
    </xf>
    <xf numFmtId="0" fontId="2" fillId="0" borderId="4" xfId="0" applyFont="1" applyBorder="1"/>
    <xf numFmtId="0" fontId="2" fillId="0" borderId="0" xfId="0" applyFont="1"/>
    <xf numFmtId="0" fontId="2" fillId="0" borderId="0" xfId="0" applyFont="1" applyAlignment="1">
      <alignment horizontal="center"/>
    </xf>
    <xf numFmtId="165" fontId="3" fillId="0" borderId="4" xfId="1" applyFont="1" applyBorder="1"/>
    <xf numFmtId="0" fontId="0" fillId="0" borderId="5" xfId="0" applyBorder="1"/>
    <xf numFmtId="0" fontId="0" fillId="0" borderId="4" xfId="0" applyBorder="1"/>
    <xf numFmtId="166" fontId="4" fillId="0" borderId="5" xfId="1" applyNumberFormat="1" applyFont="1" applyBorder="1" applyAlignment="1">
      <alignment horizontal="right"/>
    </xf>
    <xf numFmtId="0" fontId="0" fillId="0" borderId="4" xfId="0" applyBorder="1" applyAlignment="1">
      <alignment horizontal="right"/>
    </xf>
    <xf numFmtId="0" fontId="2" fillId="2" borderId="6" xfId="0" applyFont="1" applyFill="1" applyBorder="1" applyAlignment="1" applyProtection="1">
      <alignment horizontal="center"/>
      <protection locked="0"/>
    </xf>
    <xf numFmtId="0" fontId="2" fillId="2" borderId="6" xfId="1" applyNumberFormat="1" applyFont="1" applyFill="1" applyBorder="1" applyAlignment="1" applyProtection="1">
      <alignment horizontal="center"/>
      <protection locked="0"/>
    </xf>
    <xf numFmtId="0" fontId="2" fillId="2" borderId="7" xfId="1" applyNumberFormat="1" applyFont="1" applyFill="1" applyBorder="1" applyAlignment="1" applyProtection="1">
      <alignment horizontal="center"/>
      <protection locked="0"/>
    </xf>
    <xf numFmtId="165" fontId="3" fillId="0" borderId="8" xfId="1" applyFont="1" applyBorder="1"/>
    <xf numFmtId="0" fontId="0" fillId="0" borderId="9" xfId="0" applyBorder="1"/>
    <xf numFmtId="0" fontId="0" fillId="0" borderId="10" xfId="0" applyBorder="1"/>
    <xf numFmtId="0" fontId="2" fillId="2" borderId="11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165" fontId="5" fillId="0" borderId="6" xfId="1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7" xfId="0" applyFont="1" applyBorder="1" applyAlignment="1">
      <alignment horizontal="center"/>
    </xf>
    <xf numFmtId="0" fontId="0" fillId="0" borderId="18" xfId="0" applyBorder="1" applyAlignment="1">
      <alignment wrapText="1"/>
    </xf>
    <xf numFmtId="0" fontId="0" fillId="0" borderId="19" xfId="0" applyBorder="1"/>
    <xf numFmtId="166" fontId="0" fillId="0" borderId="5" xfId="1" applyNumberFormat="1" applyFont="1" applyBorder="1"/>
    <xf numFmtId="166" fontId="0" fillId="0" borderId="20" xfId="1" applyNumberFormat="1" applyFont="1" applyBorder="1"/>
    <xf numFmtId="166" fontId="0" fillId="0" borderId="21" xfId="1" applyNumberFormat="1" applyFont="1" applyBorder="1"/>
    <xf numFmtId="166" fontId="0" fillId="0" borderId="0" xfId="1" applyNumberFormat="1" applyFont="1" applyBorder="1"/>
    <xf numFmtId="166" fontId="0" fillId="0" borderId="22" xfId="1" applyNumberFormat="1" applyFont="1" applyBorder="1" applyAlignment="1">
      <alignment horizontal="center"/>
    </xf>
    <xf numFmtId="0" fontId="2" fillId="0" borderId="23" xfId="0" applyFont="1" applyBorder="1" applyAlignment="1">
      <alignment wrapText="1"/>
    </xf>
    <xf numFmtId="0" fontId="6" fillId="0" borderId="24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166" fontId="0" fillId="2" borderId="5" xfId="1" applyNumberFormat="1" applyFont="1" applyFill="1" applyBorder="1" applyProtection="1">
      <protection locked="0"/>
    </xf>
    <xf numFmtId="166" fontId="0" fillId="2" borderId="0" xfId="1" applyNumberFormat="1" applyFont="1" applyFill="1" applyBorder="1" applyProtection="1">
      <protection locked="0"/>
    </xf>
    <xf numFmtId="166" fontId="2" fillId="0" borderId="22" xfId="1" applyNumberFormat="1" applyFont="1" applyBorder="1" applyAlignment="1">
      <alignment horizontal="right"/>
    </xf>
    <xf numFmtId="0" fontId="0" fillId="0" borderId="25" xfId="0" applyBorder="1" applyAlignment="1">
      <alignment wrapText="1"/>
    </xf>
    <xf numFmtId="0" fontId="6" fillId="0" borderId="26" xfId="0" applyFont="1" applyBorder="1" applyAlignment="1">
      <alignment horizontal="center" wrapText="1"/>
    </xf>
    <xf numFmtId="43" fontId="0" fillId="2" borderId="10" xfId="1" applyNumberFormat="1" applyFont="1" applyFill="1" applyBorder="1" applyProtection="1">
      <protection locked="0"/>
    </xf>
    <xf numFmtId="43" fontId="0" fillId="2" borderId="9" xfId="1" applyNumberFormat="1" applyFont="1" applyFill="1" applyBorder="1" applyProtection="1">
      <protection locked="0"/>
    </xf>
    <xf numFmtId="43" fontId="2" fillId="0" borderId="27" xfId="1" applyNumberFormat="1" applyFont="1" applyBorder="1" applyAlignment="1">
      <alignment horizontal="right"/>
    </xf>
    <xf numFmtId="0" fontId="2" fillId="0" borderId="18" xfId="0" applyFont="1" applyBorder="1" applyAlignment="1">
      <alignment wrapText="1"/>
    </xf>
    <xf numFmtId="0" fontId="2" fillId="0" borderId="28" xfId="0" applyFont="1" applyBorder="1" applyAlignment="1">
      <alignment wrapText="1"/>
    </xf>
    <xf numFmtId="0" fontId="6" fillId="0" borderId="29" xfId="0" applyFont="1" applyBorder="1" applyAlignment="1">
      <alignment horizontal="center" wrapText="1"/>
    </xf>
    <xf numFmtId="166" fontId="2" fillId="0" borderId="5" xfId="1" applyNumberFormat="1" applyFont="1" applyBorder="1"/>
    <xf numFmtId="0" fontId="0" fillId="0" borderId="12" xfId="0" applyBorder="1" applyAlignment="1">
      <alignment wrapText="1"/>
    </xf>
    <xf numFmtId="0" fontId="6" fillId="0" borderId="13" xfId="0" applyFont="1" applyBorder="1" applyAlignment="1">
      <alignment horizontal="center" wrapText="1"/>
    </xf>
    <xf numFmtId="43" fontId="2" fillId="0" borderId="14" xfId="1" applyNumberFormat="1" applyFont="1" applyBorder="1"/>
    <xf numFmtId="43" fontId="2" fillId="0" borderId="17" xfId="1" applyNumberFormat="1" applyFont="1" applyBorder="1" applyAlignment="1">
      <alignment horizontal="right"/>
    </xf>
    <xf numFmtId="0" fontId="0" fillId="0" borderId="0" xfId="0" applyAlignment="1">
      <alignment wrapText="1"/>
    </xf>
    <xf numFmtId="0" fontId="5" fillId="0" borderId="0" xfId="0" applyFont="1" applyAlignment="1">
      <alignment horizontal="center" wrapText="1"/>
    </xf>
    <xf numFmtId="167" fontId="2" fillId="0" borderId="0" xfId="0" applyNumberFormat="1" applyFont="1"/>
    <xf numFmtId="167" fontId="2" fillId="0" borderId="0" xfId="1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5" fillId="0" borderId="0" xfId="0" applyFont="1"/>
    <xf numFmtId="165" fontId="0" fillId="0" borderId="0" xfId="0" applyNumberFormat="1" applyAlignment="1">
      <alignment horizontal="center"/>
    </xf>
    <xf numFmtId="0" fontId="7" fillId="0" borderId="0" xfId="0" applyFont="1"/>
    <xf numFmtId="0" fontId="8" fillId="0" borderId="0" xfId="0" applyFont="1"/>
    <xf numFmtId="164" fontId="5" fillId="2" borderId="6" xfId="2" applyFont="1" applyFill="1" applyBorder="1" applyProtection="1">
      <protection locked="0"/>
    </xf>
    <xf numFmtId="168" fontId="5" fillId="2" borderId="6" xfId="1" applyNumberFormat="1" applyFont="1" applyFill="1" applyBorder="1" applyProtection="1">
      <protection locked="0"/>
    </xf>
    <xf numFmtId="168" fontId="0" fillId="2" borderId="3" xfId="1" applyNumberFormat="1" applyFont="1" applyFill="1" applyBorder="1" applyProtection="1">
      <protection locked="0"/>
    </xf>
    <xf numFmtId="168" fontId="0" fillId="2" borderId="2" xfId="1" applyNumberFormat="1" applyFont="1" applyFill="1" applyBorder="1" applyProtection="1">
      <protection locked="0"/>
    </xf>
    <xf numFmtId="168" fontId="2" fillId="0" borderId="30" xfId="1" applyNumberFormat="1" applyFont="1" applyBorder="1" applyAlignment="1">
      <alignment horizontal="right"/>
    </xf>
    <xf numFmtId="168" fontId="2" fillId="0" borderId="31" xfId="1" applyNumberFormat="1" applyFont="1" applyBorder="1"/>
    <xf numFmtId="168" fontId="2" fillId="0" borderId="32" xfId="1" applyNumberFormat="1" applyFont="1" applyBorder="1" applyAlignment="1">
      <alignment horizontal="right"/>
    </xf>
    <xf numFmtId="0" fontId="1" fillId="0" borderId="4" xfId="0" applyFont="1" applyBorder="1"/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3" fontId="5" fillId="2" borderId="11" xfId="0" applyNumberFormat="1" applyFont="1" applyFill="1" applyBorder="1" applyAlignment="1" applyProtection="1">
      <alignment horizontal="center"/>
      <protection locked="0"/>
    </xf>
    <xf numFmtId="3" fontId="5" fillId="2" borderId="33" xfId="0" applyNumberFormat="1" applyFont="1" applyFill="1" applyBorder="1" applyAlignment="1" applyProtection="1">
      <alignment horizontal="center"/>
      <protection locked="0"/>
    </xf>
    <xf numFmtId="3" fontId="5" fillId="2" borderId="34" xfId="0" applyNumberFormat="1" applyFont="1" applyFill="1" applyBorder="1" applyAlignment="1" applyProtection="1">
      <alignment horizontal="center"/>
      <protection locked="0"/>
    </xf>
    <xf numFmtId="0" fontId="0" fillId="2" borderId="35" xfId="0" applyFill="1" applyBorder="1" applyAlignment="1" applyProtection="1">
      <alignment horizontal="left" vertical="top" wrapText="1"/>
      <protection locked="0"/>
    </xf>
    <xf numFmtId="0" fontId="0" fillId="2" borderId="20" xfId="0" applyFill="1" applyBorder="1" applyAlignment="1" applyProtection="1">
      <alignment horizontal="left" vertical="top" wrapText="1"/>
      <protection locked="0"/>
    </xf>
    <xf numFmtId="0" fontId="0" fillId="2" borderId="7" xfId="0" applyFill="1" applyBorder="1" applyAlignment="1" applyProtection="1">
      <alignment horizontal="left" vertical="top" wrapText="1"/>
      <protection locked="0"/>
    </xf>
    <xf numFmtId="0" fontId="0" fillId="2" borderId="36" xfId="0" applyFill="1" applyBorder="1" applyAlignment="1" applyProtection="1">
      <alignment horizontal="left" vertical="top" wrapText="1"/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2"/>
  <sheetViews>
    <sheetView tabSelected="1" zoomScale="84" zoomScaleNormal="84" workbookViewId="0">
      <selection activeCell="D9" sqref="D9"/>
    </sheetView>
  </sheetViews>
  <sheetFormatPr defaultRowHeight="13.2" x14ac:dyDescent="0.25"/>
  <cols>
    <col min="1" max="1" width="0.88671875" customWidth="1"/>
    <col min="2" max="2" width="19.44140625" customWidth="1"/>
    <col min="3" max="3" width="20.5546875" customWidth="1"/>
    <col min="4" max="11" width="16.44140625" customWidth="1"/>
    <col min="12" max="12" width="16.44140625" style="1" customWidth="1"/>
    <col min="13" max="13" width="44.6640625" customWidth="1"/>
  </cols>
  <sheetData>
    <row r="1" spans="2:13" ht="3.75" customHeight="1" x14ac:dyDescent="0.25"/>
    <row r="2" spans="2:13" x14ac:dyDescent="0.25">
      <c r="B2" s="2"/>
      <c r="C2" s="3"/>
      <c r="D2" s="3"/>
      <c r="E2" s="4"/>
      <c r="F2" s="2" t="s">
        <v>0</v>
      </c>
      <c r="G2" s="3"/>
      <c r="H2" s="4"/>
      <c r="I2" s="2"/>
      <c r="J2" s="3"/>
      <c r="K2" s="3"/>
      <c r="L2" s="5"/>
      <c r="M2" s="4"/>
    </row>
    <row r="3" spans="2:13" ht="15.6" x14ac:dyDescent="0.3">
      <c r="B3" s="6" t="s">
        <v>1</v>
      </c>
      <c r="C3" s="7"/>
      <c r="D3" s="8"/>
      <c r="F3" s="9" t="str">
        <f>IF(ISBLANK(C7),"CLIENT NAME IS BLANK",0)</f>
        <v>CLIENT NAME IS BLANK</v>
      </c>
      <c r="H3" s="10"/>
      <c r="M3" s="10"/>
    </row>
    <row r="4" spans="2:13" ht="15.6" x14ac:dyDescent="0.3">
      <c r="B4" s="76" t="s">
        <v>44</v>
      </c>
      <c r="F4" s="9" t="str">
        <f>IF(AND(ISNUMBER(C8),C8&gt;0),0,"CLIENT NUMBER IS INVALID")</f>
        <v>CLIENT NUMBER IS INVALID</v>
      </c>
      <c r="H4" s="10"/>
      <c r="M4" s="10"/>
    </row>
    <row r="5" spans="2:13" ht="15.6" x14ac:dyDescent="0.3">
      <c r="B5" s="11"/>
      <c r="F5" s="9" t="str">
        <f>IF(OR(C9=1,C9=2,C9=3,C9=4,C9=5,C9=6,C9=7,C9=8,C9=9,C9=10,C9=11,C9=12),0,"MONTH IS NOT VALID FORMAT")</f>
        <v>MONTH IS NOT VALID FORMAT</v>
      </c>
      <c r="H5" s="10"/>
      <c r="M5" s="10"/>
    </row>
    <row r="6" spans="2:13" ht="15.6" x14ac:dyDescent="0.3">
      <c r="B6" s="11"/>
      <c r="F6" s="9" t="str">
        <f>IF(OR(C10=2017,C10=2018,C10=2019,C10=2020,C10=2021,C10=2022,C10=2023,C10=2024,C10=2025,C10=2026),0,"YEAR IS INVALID")</f>
        <v>YEAR IS INVALID</v>
      </c>
      <c r="H6" s="12">
        <f>IF(AND(F3=0,F4=0,F5=0,F6=0,F7=0,F8=0,F9=0,F10=0,F11=0),1,0)</f>
        <v>0</v>
      </c>
      <c r="M6" s="10"/>
    </row>
    <row r="7" spans="2:13" ht="15.6" x14ac:dyDescent="0.3">
      <c r="B7" s="13" t="s">
        <v>2</v>
      </c>
      <c r="C7" s="14"/>
      <c r="F7" s="9" t="str">
        <f>IF(ISERROR(1/(C13+D13+E13+F13+G13+H13+I13+J13+K13+L13)),"MILL NUMBER(S) INVALID",0)</f>
        <v>MILL NUMBER(S) INVALID</v>
      </c>
      <c r="H7" s="10"/>
      <c r="M7" s="10"/>
    </row>
    <row r="8" spans="2:13" ht="15.6" x14ac:dyDescent="0.3">
      <c r="B8" s="13" t="s">
        <v>3</v>
      </c>
      <c r="C8" s="14"/>
      <c r="F8" s="9" t="str">
        <f>IF(ISBLANK(C14),"CENTRAL LOCATION IS BLANK",0)</f>
        <v>CENTRAL LOCATION IS BLANK</v>
      </c>
      <c r="H8" s="10"/>
      <c r="M8" s="10"/>
    </row>
    <row r="9" spans="2:13" ht="15.6" x14ac:dyDescent="0.3">
      <c r="B9" s="13" t="s">
        <v>4</v>
      </c>
      <c r="C9" s="15"/>
      <c r="F9" s="9">
        <f>IF(ISERROR(L36)=FALSE,IF(F17&lt;&gt;L36,"VOLUME TOTALS DO NOT MATCH",0),"VOLUME(S) NOT VALID")</f>
        <v>0</v>
      </c>
      <c r="H9" s="10"/>
      <c r="M9" s="10"/>
    </row>
    <row r="10" spans="2:13" ht="15.6" x14ac:dyDescent="0.3">
      <c r="B10" s="13" t="s">
        <v>5</v>
      </c>
      <c r="C10" s="16"/>
      <c r="F10" s="9">
        <f>IF(ISERROR(L38)=FALSE,IF(ABS(J17-L38)&gt;0.01,"VALUE TOTALS DO NOT MATCH",0),"PRICE(S) INVALID")</f>
        <v>0</v>
      </c>
      <c r="H10" s="10"/>
      <c r="I10" s="11"/>
      <c r="M10" s="10"/>
    </row>
    <row r="11" spans="2:13" ht="15.6" x14ac:dyDescent="0.3">
      <c r="B11" s="13"/>
      <c r="F11" s="17" t="str">
        <f>IF(ISBLANK(D43),"LICENSEE REPRESENTATIVE IS BLANK",0)</f>
        <v>LICENSEE REPRESENTATIVE IS BLANK</v>
      </c>
      <c r="G11" s="18"/>
      <c r="H11" s="19"/>
      <c r="M11" s="10"/>
    </row>
    <row r="12" spans="2:13" x14ac:dyDescent="0.25">
      <c r="B12" s="11"/>
      <c r="M12" s="10"/>
    </row>
    <row r="13" spans="2:13" x14ac:dyDescent="0.25">
      <c r="B13" s="13" t="s">
        <v>6</v>
      </c>
      <c r="C13" s="20"/>
      <c r="D13" s="20"/>
      <c r="E13" s="20"/>
      <c r="F13" s="20"/>
      <c r="G13" s="20"/>
      <c r="H13" s="20"/>
      <c r="I13" s="20"/>
      <c r="J13" s="20"/>
      <c r="K13" s="20"/>
      <c r="L13" s="14"/>
      <c r="M13" s="10"/>
    </row>
    <row r="14" spans="2:13" x14ac:dyDescent="0.25">
      <c r="B14" s="13" t="s">
        <v>7</v>
      </c>
      <c r="C14" s="21"/>
      <c r="M14" s="10"/>
    </row>
    <row r="15" spans="2:13" ht="12.75" customHeight="1" x14ac:dyDescent="0.25">
      <c r="B15" s="11"/>
      <c r="M15" s="10"/>
    </row>
    <row r="16" spans="2:13" ht="13.5" customHeight="1" x14ac:dyDescent="0.25">
      <c r="B16" s="11"/>
      <c r="F16" s="7" t="s">
        <v>8</v>
      </c>
      <c r="H16" s="22" t="s">
        <v>9</v>
      </c>
      <c r="J16" s="22" t="s">
        <v>10</v>
      </c>
      <c r="M16" s="10"/>
    </row>
    <row r="17" spans="2:13" ht="14.25" customHeight="1" x14ac:dyDescent="0.25">
      <c r="B17" s="11"/>
      <c r="D17" s="22" t="s">
        <v>11</v>
      </c>
      <c r="F17" s="70"/>
      <c r="H17" s="69"/>
      <c r="J17" s="23">
        <f>IF(OR(F17=0,H17=0),0,H17/F17)</f>
        <v>0</v>
      </c>
      <c r="M17" s="10"/>
    </row>
    <row r="18" spans="2:13" ht="9.75" customHeight="1" x14ac:dyDescent="0.25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6"/>
      <c r="M18" s="19"/>
    </row>
    <row r="19" spans="2:13" s="1" customFormat="1" ht="42" customHeight="1" thickBot="1" x14ac:dyDescent="0.3">
      <c r="B19" s="27" t="s">
        <v>12</v>
      </c>
      <c r="C19" s="28" t="s">
        <v>13</v>
      </c>
      <c r="D19" s="29" t="s">
        <v>14</v>
      </c>
      <c r="E19" s="30" t="s">
        <v>15</v>
      </c>
      <c r="F19" s="30" t="s">
        <v>16</v>
      </c>
      <c r="G19" s="30" t="s">
        <v>17</v>
      </c>
      <c r="H19" s="30" t="s">
        <v>18</v>
      </c>
      <c r="I19" s="30" t="s">
        <v>19</v>
      </c>
      <c r="J19" s="30" t="s">
        <v>20</v>
      </c>
      <c r="K19" s="31" t="s">
        <v>21</v>
      </c>
      <c r="L19" s="32" t="s">
        <v>22</v>
      </c>
      <c r="M19" s="33" t="s">
        <v>23</v>
      </c>
    </row>
    <row r="20" spans="2:13" ht="4.5" customHeight="1" x14ac:dyDescent="0.25">
      <c r="B20" s="34"/>
      <c r="C20" s="35"/>
      <c r="D20" s="36"/>
      <c r="E20" s="37"/>
      <c r="F20" s="37"/>
      <c r="G20" s="37"/>
      <c r="H20" s="37"/>
      <c r="I20" s="38"/>
      <c r="J20" s="36"/>
      <c r="K20" s="39"/>
      <c r="L20" s="40"/>
      <c r="M20" s="82"/>
    </row>
    <row r="21" spans="2:13" ht="14.25" customHeight="1" x14ac:dyDescent="0.25">
      <c r="B21" s="41" t="s">
        <v>24</v>
      </c>
      <c r="C21" s="42" t="s">
        <v>25</v>
      </c>
      <c r="D21" s="71"/>
      <c r="E21" s="71"/>
      <c r="F21" s="71"/>
      <c r="G21" s="71"/>
      <c r="H21" s="71"/>
      <c r="I21" s="71"/>
      <c r="J21" s="71"/>
      <c r="K21" s="72"/>
      <c r="L21" s="73">
        <f>SUM(D21:K21)</f>
        <v>0</v>
      </c>
      <c r="M21" s="83"/>
    </row>
    <row r="22" spans="2:13" ht="14.25" customHeight="1" x14ac:dyDescent="0.25">
      <c r="B22" s="34" t="s">
        <v>26</v>
      </c>
      <c r="C22" s="43" t="s">
        <v>27</v>
      </c>
      <c r="D22" s="44"/>
      <c r="E22" s="44"/>
      <c r="F22" s="44"/>
      <c r="G22" s="44"/>
      <c r="H22" s="44"/>
      <c r="I22" s="44"/>
      <c r="J22" s="44"/>
      <c r="K22" s="45"/>
      <c r="L22" s="46">
        <f t="shared" ref="L22:L37" si="0">SUM(D22:K22)</f>
        <v>0</v>
      </c>
      <c r="M22" s="83"/>
    </row>
    <row r="23" spans="2:13" ht="14.25" customHeight="1" x14ac:dyDescent="0.25">
      <c r="B23" s="47"/>
      <c r="C23" s="48" t="s">
        <v>28</v>
      </c>
      <c r="D23" s="49"/>
      <c r="E23" s="49"/>
      <c r="F23" s="49"/>
      <c r="G23" s="49"/>
      <c r="H23" s="49"/>
      <c r="I23" s="49"/>
      <c r="J23" s="49"/>
      <c r="K23" s="50"/>
      <c r="L23" s="51">
        <f>IF(L21=0,0,SUMPRODUCT(D21:K21,D23:K23)/L21)</f>
        <v>0</v>
      </c>
      <c r="M23" s="84"/>
    </row>
    <row r="24" spans="2:13" ht="14.25" customHeight="1" x14ac:dyDescent="0.25">
      <c r="B24" s="41" t="s">
        <v>29</v>
      </c>
      <c r="C24" s="42" t="s">
        <v>25</v>
      </c>
      <c r="D24" s="71"/>
      <c r="E24" s="71"/>
      <c r="F24" s="71"/>
      <c r="G24" s="71"/>
      <c r="H24" s="71"/>
      <c r="I24" s="71"/>
      <c r="J24" s="71"/>
      <c r="K24" s="72"/>
      <c r="L24" s="73">
        <f t="shared" si="0"/>
        <v>0</v>
      </c>
      <c r="M24" s="83"/>
    </row>
    <row r="25" spans="2:13" ht="14.25" customHeight="1" x14ac:dyDescent="0.25">
      <c r="B25" s="34"/>
      <c r="C25" s="43" t="s">
        <v>27</v>
      </c>
      <c r="D25" s="44"/>
      <c r="E25" s="44"/>
      <c r="F25" s="44"/>
      <c r="G25" s="44"/>
      <c r="H25" s="44"/>
      <c r="I25" s="44"/>
      <c r="J25" s="44"/>
      <c r="K25" s="45"/>
      <c r="L25" s="46">
        <f t="shared" si="0"/>
        <v>0</v>
      </c>
      <c r="M25" s="83"/>
    </row>
    <row r="26" spans="2:13" ht="14.25" customHeight="1" x14ac:dyDescent="0.25">
      <c r="B26" s="47"/>
      <c r="C26" s="48" t="s">
        <v>28</v>
      </c>
      <c r="D26" s="49"/>
      <c r="E26" s="49"/>
      <c r="F26" s="49"/>
      <c r="G26" s="49"/>
      <c r="H26" s="49"/>
      <c r="I26" s="49"/>
      <c r="J26" s="49"/>
      <c r="K26" s="50"/>
      <c r="L26" s="51">
        <f>IF(L24=0,0,SUMPRODUCT(D24:K24,D26:K26)/L24)</f>
        <v>0</v>
      </c>
      <c r="M26" s="84"/>
    </row>
    <row r="27" spans="2:13" ht="14.25" customHeight="1" x14ac:dyDescent="0.25">
      <c r="B27" s="41" t="s">
        <v>30</v>
      </c>
      <c r="C27" s="42" t="s">
        <v>25</v>
      </c>
      <c r="D27" s="71"/>
      <c r="E27" s="71"/>
      <c r="F27" s="71"/>
      <c r="G27" s="71"/>
      <c r="H27" s="71"/>
      <c r="I27" s="71"/>
      <c r="J27" s="71"/>
      <c r="K27" s="72"/>
      <c r="L27" s="73">
        <f t="shared" si="0"/>
        <v>0</v>
      </c>
      <c r="M27" s="83"/>
    </row>
    <row r="28" spans="2:13" ht="14.25" customHeight="1" x14ac:dyDescent="0.25">
      <c r="B28" s="52" t="s">
        <v>31</v>
      </c>
      <c r="C28" s="43" t="s">
        <v>27</v>
      </c>
      <c r="D28" s="44"/>
      <c r="E28" s="44"/>
      <c r="F28" s="44"/>
      <c r="G28" s="44"/>
      <c r="H28" s="44"/>
      <c r="I28" s="44"/>
      <c r="J28" s="44"/>
      <c r="K28" s="45"/>
      <c r="L28" s="46">
        <f t="shared" si="0"/>
        <v>0</v>
      </c>
      <c r="M28" s="83"/>
    </row>
    <row r="29" spans="2:13" ht="14.25" customHeight="1" x14ac:dyDescent="0.25">
      <c r="B29" s="47"/>
      <c r="C29" s="48" t="s">
        <v>28</v>
      </c>
      <c r="D29" s="49"/>
      <c r="E29" s="49"/>
      <c r="F29" s="49"/>
      <c r="G29" s="49"/>
      <c r="H29" s="49"/>
      <c r="I29" s="49"/>
      <c r="J29" s="49"/>
      <c r="K29" s="50"/>
      <c r="L29" s="51">
        <f>IF(L27=0,0,SUMPRODUCT(D27:K27,D29:K29)/L27)</f>
        <v>0</v>
      </c>
      <c r="M29" s="84"/>
    </row>
    <row r="30" spans="2:13" ht="14.25" customHeight="1" x14ac:dyDescent="0.25">
      <c r="B30" s="41" t="s">
        <v>32</v>
      </c>
      <c r="C30" s="42" t="s">
        <v>25</v>
      </c>
      <c r="D30" s="71"/>
      <c r="E30" s="71"/>
      <c r="F30" s="71"/>
      <c r="G30" s="71"/>
      <c r="H30" s="71"/>
      <c r="I30" s="71"/>
      <c r="J30" s="71"/>
      <c r="K30" s="72"/>
      <c r="L30" s="73">
        <f t="shared" si="0"/>
        <v>0</v>
      </c>
      <c r="M30" s="83"/>
    </row>
    <row r="31" spans="2:13" ht="14.25" customHeight="1" x14ac:dyDescent="0.25">
      <c r="B31" s="34"/>
      <c r="C31" s="43" t="s">
        <v>27</v>
      </c>
      <c r="D31" s="44"/>
      <c r="E31" s="44"/>
      <c r="F31" s="44"/>
      <c r="G31" s="44"/>
      <c r="H31" s="44"/>
      <c r="I31" s="44"/>
      <c r="J31" s="44"/>
      <c r="K31" s="45"/>
      <c r="L31" s="46">
        <f t="shared" si="0"/>
        <v>0</v>
      </c>
      <c r="M31" s="83"/>
    </row>
    <row r="32" spans="2:13" ht="14.25" customHeight="1" x14ac:dyDescent="0.25">
      <c r="B32" s="47"/>
      <c r="C32" s="48" t="s">
        <v>28</v>
      </c>
      <c r="D32" s="49"/>
      <c r="E32" s="49"/>
      <c r="F32" s="49"/>
      <c r="G32" s="49"/>
      <c r="H32" s="49"/>
      <c r="I32" s="49"/>
      <c r="J32" s="49"/>
      <c r="K32" s="50"/>
      <c r="L32" s="51">
        <f>IF(L30=0,0,SUMPRODUCT(D30:K30,D32:K32)/L30)</f>
        <v>0</v>
      </c>
      <c r="M32" s="84"/>
    </row>
    <row r="33" spans="1:13" ht="14.25" customHeight="1" x14ac:dyDescent="0.25">
      <c r="B33" s="41" t="s">
        <v>33</v>
      </c>
      <c r="C33" s="42" t="s">
        <v>25</v>
      </c>
      <c r="D33" s="71"/>
      <c r="E33" s="71"/>
      <c r="F33" s="71"/>
      <c r="G33" s="71"/>
      <c r="H33" s="71"/>
      <c r="I33" s="71"/>
      <c r="J33" s="71"/>
      <c r="K33" s="72"/>
      <c r="L33" s="73">
        <f t="shared" si="0"/>
        <v>0</v>
      </c>
      <c r="M33" s="83"/>
    </row>
    <row r="34" spans="1:13" ht="14.25" customHeight="1" x14ac:dyDescent="0.25">
      <c r="B34" s="34" t="s">
        <v>34</v>
      </c>
      <c r="C34" s="43" t="s">
        <v>27</v>
      </c>
      <c r="D34" s="44"/>
      <c r="E34" s="44"/>
      <c r="F34" s="44"/>
      <c r="G34" s="44"/>
      <c r="H34" s="44"/>
      <c r="I34" s="44"/>
      <c r="J34" s="44"/>
      <c r="K34" s="45"/>
      <c r="L34" s="46">
        <f t="shared" si="0"/>
        <v>0</v>
      </c>
      <c r="M34" s="83"/>
    </row>
    <row r="35" spans="1:13" ht="14.25" customHeight="1" thickBot="1" x14ac:dyDescent="0.3">
      <c r="B35" s="47"/>
      <c r="C35" s="43" t="s">
        <v>28</v>
      </c>
      <c r="D35" s="49"/>
      <c r="E35" s="49"/>
      <c r="F35" s="49"/>
      <c r="G35" s="49"/>
      <c r="H35" s="49"/>
      <c r="I35" s="49"/>
      <c r="J35" s="49"/>
      <c r="K35" s="50"/>
      <c r="L35" s="51">
        <f>IF(L33=0,0,SUMPRODUCT(D33:K33,D35:K35)/L33)</f>
        <v>0</v>
      </c>
      <c r="M35" s="84"/>
    </row>
    <row r="36" spans="1:13" ht="21.75" customHeight="1" x14ac:dyDescent="0.25">
      <c r="B36" s="53" t="s">
        <v>35</v>
      </c>
      <c r="C36" s="54" t="s">
        <v>25</v>
      </c>
      <c r="D36" s="74">
        <f t="shared" ref="D36:K37" si="1">D21+D24+D27+D30+D33</f>
        <v>0</v>
      </c>
      <c r="E36" s="74">
        <f t="shared" si="1"/>
        <v>0</v>
      </c>
      <c r="F36" s="74">
        <f t="shared" si="1"/>
        <v>0</v>
      </c>
      <c r="G36" s="74">
        <f t="shared" si="1"/>
        <v>0</v>
      </c>
      <c r="H36" s="74">
        <f t="shared" si="1"/>
        <v>0</v>
      </c>
      <c r="I36" s="74">
        <f t="shared" si="1"/>
        <v>0</v>
      </c>
      <c r="J36" s="74">
        <f t="shared" si="1"/>
        <v>0</v>
      </c>
      <c r="K36" s="74">
        <f t="shared" si="1"/>
        <v>0</v>
      </c>
      <c r="L36" s="75">
        <f t="shared" si="0"/>
        <v>0</v>
      </c>
      <c r="M36" s="85"/>
    </row>
    <row r="37" spans="1:13" ht="21.75" customHeight="1" x14ac:dyDescent="0.25">
      <c r="B37" s="34"/>
      <c r="C37" s="43" t="s">
        <v>27</v>
      </c>
      <c r="D37" s="55">
        <f t="shared" si="1"/>
        <v>0</v>
      </c>
      <c r="E37" s="55">
        <f t="shared" si="1"/>
        <v>0</v>
      </c>
      <c r="F37" s="55">
        <f t="shared" si="1"/>
        <v>0</v>
      </c>
      <c r="G37" s="55">
        <f t="shared" si="1"/>
        <v>0</v>
      </c>
      <c r="H37" s="55">
        <f t="shared" si="1"/>
        <v>0</v>
      </c>
      <c r="I37" s="55">
        <f t="shared" si="1"/>
        <v>0</v>
      </c>
      <c r="J37" s="55">
        <f t="shared" si="1"/>
        <v>0</v>
      </c>
      <c r="K37" s="55">
        <f t="shared" si="1"/>
        <v>0</v>
      </c>
      <c r="L37" s="46">
        <f t="shared" si="0"/>
        <v>0</v>
      </c>
      <c r="M37" s="83"/>
    </row>
    <row r="38" spans="1:13" ht="21.75" customHeight="1" thickBot="1" x14ac:dyDescent="0.3">
      <c r="B38" s="56"/>
      <c r="C38" s="57" t="s">
        <v>28</v>
      </c>
      <c r="D38" s="58">
        <f t="shared" ref="D38:K38" si="2">IF(D36=0,0,(D21*D23+D24*D26+D27*D29+D30*D32+D33*D35)/D36)</f>
        <v>0</v>
      </c>
      <c r="E38" s="58">
        <f t="shared" si="2"/>
        <v>0</v>
      </c>
      <c r="F38" s="58">
        <f t="shared" si="2"/>
        <v>0</v>
      </c>
      <c r="G38" s="58">
        <f t="shared" si="2"/>
        <v>0</v>
      </c>
      <c r="H38" s="58">
        <f t="shared" si="2"/>
        <v>0</v>
      </c>
      <c r="I38" s="58">
        <f t="shared" si="2"/>
        <v>0</v>
      </c>
      <c r="J38" s="58">
        <f t="shared" si="2"/>
        <v>0</v>
      </c>
      <c r="K38" s="58">
        <f t="shared" si="2"/>
        <v>0</v>
      </c>
      <c r="L38" s="59">
        <f>IF(L36=0,0,SUMPRODUCT(D36:K36,D38:K38)/L36)</f>
        <v>0</v>
      </c>
      <c r="M38" s="84"/>
    </row>
    <row r="39" spans="1:13" ht="21.75" customHeight="1" x14ac:dyDescent="0.25">
      <c r="B39" s="60"/>
      <c r="C39" s="61"/>
      <c r="D39" s="62"/>
      <c r="E39" s="62"/>
      <c r="F39" s="62"/>
      <c r="G39" s="62"/>
      <c r="H39" s="62"/>
      <c r="I39" s="62"/>
      <c r="J39" s="62"/>
      <c r="K39" s="62"/>
      <c r="L39" s="63"/>
    </row>
    <row r="40" spans="1:13" ht="15.75" customHeight="1" x14ac:dyDescent="0.25">
      <c r="B40" t="s">
        <v>36</v>
      </c>
      <c r="L40"/>
    </row>
    <row r="41" spans="1:13" ht="15.75" customHeight="1" x14ac:dyDescent="0.25">
      <c r="B41" t="s">
        <v>37</v>
      </c>
      <c r="L41"/>
    </row>
    <row r="42" spans="1:13" ht="15.75" customHeight="1" x14ac:dyDescent="0.25">
      <c r="L42"/>
    </row>
    <row r="43" spans="1:13" ht="33.75" customHeight="1" x14ac:dyDescent="0.25">
      <c r="B43" s="77" t="s">
        <v>38</v>
      </c>
      <c r="C43" s="78"/>
      <c r="D43" s="79"/>
      <c r="E43" s="80"/>
      <c r="F43" s="81"/>
      <c r="L43"/>
    </row>
    <row r="44" spans="1:13" x14ac:dyDescent="0.25">
      <c r="A44" s="64"/>
      <c r="C44" t="s">
        <v>43</v>
      </c>
      <c r="D44" s="79"/>
      <c r="E44" s="80"/>
      <c r="F44" s="81"/>
      <c r="L44"/>
    </row>
    <row r="45" spans="1:13" x14ac:dyDescent="0.25">
      <c r="A45" s="64"/>
      <c r="B45" t="s">
        <v>39</v>
      </c>
      <c r="L45"/>
    </row>
    <row r="46" spans="1:13" x14ac:dyDescent="0.25">
      <c r="B46" s="65" t="s">
        <v>40</v>
      </c>
    </row>
    <row r="47" spans="1:13" x14ac:dyDescent="0.25">
      <c r="B47" s="65" t="s">
        <v>41</v>
      </c>
      <c r="L47" s="66"/>
    </row>
    <row r="48" spans="1:13" x14ac:dyDescent="0.25">
      <c r="B48" s="65" t="s">
        <v>42</v>
      </c>
    </row>
    <row r="49" spans="2:2" x14ac:dyDescent="0.25">
      <c r="B49" s="65"/>
    </row>
    <row r="50" spans="2:2" x14ac:dyDescent="0.25">
      <c r="B50" s="67"/>
    </row>
    <row r="52" spans="2:2" x14ac:dyDescent="0.25">
      <c r="B52" s="68"/>
    </row>
  </sheetData>
  <mergeCells count="9">
    <mergeCell ref="B43:C43"/>
    <mergeCell ref="D43:F43"/>
    <mergeCell ref="D44:F44"/>
    <mergeCell ref="M20:M23"/>
    <mergeCell ref="M24:M26"/>
    <mergeCell ref="M27:M29"/>
    <mergeCell ref="M30:M32"/>
    <mergeCell ref="M33:M35"/>
    <mergeCell ref="M36:M38"/>
  </mergeCells>
  <pageMargins left="0.70866141732283472" right="0.70866141732283472" top="0.74803149606299213" bottom="0.74803149606299213" header="0.31496062992125984" footer="0.31496062992125984"/>
  <pageSetup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Interior Log Report</vt:lpstr>
    </vt:vector>
  </TitlesOfParts>
  <Company>BC Ministry of Forests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Revenue Branch</dc:creator>
  <cp:lastModifiedBy>Dobie, Michelle FOR:EX</cp:lastModifiedBy>
  <cp:lastPrinted>2010-02-11T01:01:33Z</cp:lastPrinted>
  <dcterms:created xsi:type="dcterms:W3CDTF">2004-05-12T18:36:21Z</dcterms:created>
  <dcterms:modified xsi:type="dcterms:W3CDTF">2026-01-29T16:24:19Z</dcterms:modified>
</cp:coreProperties>
</file>