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gov-my.sharepoint.com/personal/jasmine_zhang_gov_bc_ca/Documents/Jasmine-ENV/LCFS/Credit market data/"/>
    </mc:Choice>
  </mc:AlternateContent>
  <xr:revisionPtr revIDLastSave="101" documentId="8_{EEFA56DF-607A-419C-A09F-A00F7F2C7BC0}" xr6:coauthVersionLast="47" xr6:coauthVersionMax="47" xr10:uidLastSave="{316EF56C-712F-44B6-AC04-920F8FD68ACB}"/>
  <bookViews>
    <workbookView xWindow="-120" yWindow="-120" windowWidth="29040" windowHeight="15720" xr2:uid="{C28AC550-B232-4E0B-A5B2-25DC5B01E50A}"/>
  </bookViews>
  <sheets>
    <sheet name="QMA Data" sheetId="2" r:id="rId1"/>
  </sheets>
  <externalReferences>
    <externalReference r:id="rId2"/>
  </externalReferences>
  <definedNames>
    <definedName name="Quarter">'[1]Formula Inputs'!#REF!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7" i="2" l="1"/>
  <c r="AB17" i="2"/>
  <c r="AA17" i="2" s="1"/>
  <c r="Y17" i="2"/>
  <c r="AB5" i="2"/>
  <c r="AB6" i="2"/>
</calcChain>
</file>

<file path=xl/sharedStrings.xml><?xml version="1.0" encoding="utf-8"?>
<sst xmlns="http://schemas.openxmlformats.org/spreadsheetml/2006/main" count="620" uniqueCount="194">
  <si>
    <t>May-2023</t>
  </si>
  <si>
    <t>April-2023</t>
  </si>
  <si>
    <t>March-2023</t>
  </si>
  <si>
    <t>February-2023</t>
  </si>
  <si>
    <t>January-2023</t>
  </si>
  <si>
    <t>December-2022</t>
  </si>
  <si>
    <t>November-2022</t>
  </si>
  <si>
    <t>October-2022</t>
  </si>
  <si>
    <t>September-2022</t>
  </si>
  <si>
    <t>August-2022</t>
  </si>
  <si>
    <t>July-2022</t>
  </si>
  <si>
    <t>June-2022</t>
  </si>
  <si>
    <t>-</t>
  </si>
  <si>
    <t>May-2022</t>
  </si>
  <si>
    <t>April-2022</t>
  </si>
  <si>
    <t>March-2022</t>
  </si>
  <si>
    <t>February-2022</t>
  </si>
  <si>
    <t>January-2022</t>
  </si>
  <si>
    <t>December-2021</t>
  </si>
  <si>
    <t>November-2021</t>
  </si>
  <si>
    <t>October-2021</t>
  </si>
  <si>
    <t>September-2021</t>
  </si>
  <si>
    <t>August-2021</t>
  </si>
  <si>
    <t>July-2021</t>
  </si>
  <si>
    <t>June-2021</t>
  </si>
  <si>
    <t>May-2021</t>
  </si>
  <si>
    <t>April-2021</t>
  </si>
  <si>
    <t>March-2021</t>
  </si>
  <si>
    <t>February-2021</t>
  </si>
  <si>
    <t>January-2021</t>
  </si>
  <si>
    <t>December-2020</t>
  </si>
  <si>
    <t/>
  </si>
  <si>
    <t>November-2020</t>
  </si>
  <si>
    <t>October-2020</t>
  </si>
  <si>
    <t>September-2020</t>
  </si>
  <si>
    <t>August-2020</t>
  </si>
  <si>
    <t>July-2020</t>
  </si>
  <si>
    <t>June-2020</t>
  </si>
  <si>
    <t>May-2020</t>
  </si>
  <si>
    <t>April-2020</t>
  </si>
  <si>
    <t>March-2020</t>
  </si>
  <si>
    <t>February-2020</t>
  </si>
  <si>
    <t>January-2020</t>
  </si>
  <si>
    <t>December-2019</t>
  </si>
  <si>
    <t>November-2019</t>
  </si>
  <si>
    <t>October-2019</t>
  </si>
  <si>
    <t>September-2019</t>
  </si>
  <si>
    <t>August-2019</t>
  </si>
  <si>
    <t>July-2019</t>
  </si>
  <si>
    <t>June-2019</t>
  </si>
  <si>
    <t>May-2019</t>
  </si>
  <si>
    <t>April-2019</t>
  </si>
  <si>
    <t>March-2019</t>
  </si>
  <si>
    <t>February-2019</t>
  </si>
  <si>
    <t>January-2019</t>
  </si>
  <si>
    <t>December-2018</t>
  </si>
  <si>
    <t>November-2018</t>
  </si>
  <si>
    <t>October-2018</t>
  </si>
  <si>
    <t>September-2018</t>
  </si>
  <si>
    <t>August-2018</t>
  </si>
  <si>
    <t>July-2018</t>
  </si>
  <si>
    <t>June-2018</t>
  </si>
  <si>
    <t>May-2018</t>
  </si>
  <si>
    <t>Q1 2023</t>
  </si>
  <si>
    <t>April-2018</t>
  </si>
  <si>
    <t>Q4 2022</t>
  </si>
  <si>
    <t>March-2018</t>
  </si>
  <si>
    <t>Q3 2022</t>
  </si>
  <si>
    <t>February-2018</t>
  </si>
  <si>
    <t>Q2 2022</t>
  </si>
  <si>
    <t>January-2018</t>
  </si>
  <si>
    <t>Q1 2022</t>
  </si>
  <si>
    <t>December-2017</t>
  </si>
  <si>
    <t>Q4 2021</t>
  </si>
  <si>
    <t>November-2017</t>
  </si>
  <si>
    <t>Q3 2021</t>
  </si>
  <si>
    <t>October-2017</t>
  </si>
  <si>
    <t>Q2 2021</t>
  </si>
  <si>
    <t>September-2017</t>
  </si>
  <si>
    <t>Q1 2021</t>
  </si>
  <si>
    <t>August-2017</t>
  </si>
  <si>
    <t>Q4 2020</t>
  </si>
  <si>
    <t>July-2017</t>
  </si>
  <si>
    <t>Q3 2020</t>
  </si>
  <si>
    <t>June-2017</t>
  </si>
  <si>
    <t>Q2 2020</t>
  </si>
  <si>
    <t>May-2017</t>
  </si>
  <si>
    <t>Q1 2020</t>
  </si>
  <si>
    <t>April-2017</t>
  </si>
  <si>
    <t>Q4 2019</t>
  </si>
  <si>
    <t>March-2017</t>
  </si>
  <si>
    <t>Q3 2019</t>
  </si>
  <si>
    <t>February-2017</t>
  </si>
  <si>
    <t>Q2 2019</t>
  </si>
  <si>
    <t>January-2017</t>
  </si>
  <si>
    <t>Q1 2019</t>
  </si>
  <si>
    <t>December-2016</t>
  </si>
  <si>
    <t>Q4 2018</t>
  </si>
  <si>
    <t>November-2016</t>
  </si>
  <si>
    <t>Q3 2018</t>
  </si>
  <si>
    <t>October-2016</t>
  </si>
  <si>
    <t>Q2 2018</t>
  </si>
  <si>
    <t>September-2016</t>
  </si>
  <si>
    <t>Q1 2018</t>
  </si>
  <si>
    <t>August-2016</t>
  </si>
  <si>
    <t>Q4 2017</t>
  </si>
  <si>
    <t>July-2016</t>
  </si>
  <si>
    <t>Q3 2017</t>
  </si>
  <si>
    <t>June-2016</t>
  </si>
  <si>
    <t>Q2 2017</t>
  </si>
  <si>
    <t>May-2016</t>
  </si>
  <si>
    <t>Q1 2017</t>
  </si>
  <si>
    <t>April-2016</t>
  </si>
  <si>
    <t>Q4 2016</t>
  </si>
  <si>
    <t>March-2016</t>
  </si>
  <si>
    <t>Q3 2016</t>
  </si>
  <si>
    <t>February-2016</t>
  </si>
  <si>
    <t>Q2 2016</t>
  </si>
  <si>
    <t>January-2016</t>
  </si>
  <si>
    <t>Q1 2016</t>
  </si>
  <si>
    <t>December-2015</t>
  </si>
  <si>
    <t>All Years</t>
  </si>
  <si>
    <t>Q4 2015</t>
  </si>
  <si>
    <t>November-2015</t>
  </si>
  <si>
    <t>Max</t>
  </si>
  <si>
    <t>Min</t>
  </si>
  <si>
    <t>Price Range
($ per Credit)</t>
  </si>
  <si>
    <t>Total Value ($)</t>
  </si>
  <si>
    <t>Average Price
($ per Credit)</t>
  </si>
  <si>
    <t xml:space="preserve">Time Period </t>
  </si>
  <si>
    <t>Quarterly</t>
  </si>
  <si>
    <t xml:space="preserve">Monthly </t>
  </si>
  <si>
    <t>Annual</t>
  </si>
  <si>
    <t>Q2 2023</t>
  </si>
  <si>
    <t>June-2023</t>
  </si>
  <si>
    <t>Average $</t>
  </si>
  <si>
    <t>Volume (Credits)</t>
  </si>
  <si>
    <t>Category A- Date of Agreement Within 6 Months Before CTP</t>
  </si>
  <si>
    <t>Category B -Date of Agreement Between 6 months to a year before CTP</t>
  </si>
  <si>
    <t>Category C- Date of Agreement Reached 1 year+ before CTP</t>
  </si>
  <si>
    <t>Transfers (Number)</t>
  </si>
  <si>
    <t>Transfers
(Number)</t>
  </si>
  <si>
    <t>July-2023</t>
  </si>
  <si>
    <t>Q3 2023</t>
  </si>
  <si>
    <t>August-2023</t>
  </si>
  <si>
    <t>September-2023</t>
  </si>
  <si>
    <t>October-2023</t>
  </si>
  <si>
    <t>Q4 2023</t>
  </si>
  <si>
    <t>November-2023</t>
  </si>
  <si>
    <t>December-2023</t>
  </si>
  <si>
    <t>Total Volume
(Credits)</t>
  </si>
  <si>
    <t>January-2024</t>
  </si>
  <si>
    <t>Q1 2024</t>
  </si>
  <si>
    <t>February-2024</t>
  </si>
  <si>
    <t>March-2024</t>
  </si>
  <si>
    <t>April-2024</t>
  </si>
  <si>
    <t>Q2 2024</t>
  </si>
  <si>
    <t>May-2024</t>
  </si>
  <si>
    <t>June-2024</t>
  </si>
  <si>
    <t>July-2024</t>
  </si>
  <si>
    <t>Q3 2024</t>
  </si>
  <si>
    <t>August-2024</t>
  </si>
  <si>
    <t>September-2024</t>
  </si>
  <si>
    <t>October-2024</t>
  </si>
  <si>
    <t>Q4 2024</t>
  </si>
  <si>
    <t>November-2024</t>
  </si>
  <si>
    <t>December-2024</t>
  </si>
  <si>
    <t>January-2025</t>
  </si>
  <si>
    <t>Q1 2025</t>
  </si>
  <si>
    <t>February-2025</t>
  </si>
  <si>
    <t>March-2025</t>
  </si>
  <si>
    <t>Q2 2025</t>
  </si>
  <si>
    <t>April - 2025</t>
  </si>
  <si>
    <t>May-2025</t>
  </si>
  <si>
    <t>June-2025</t>
  </si>
  <si>
    <t>July-2025</t>
  </si>
  <si>
    <t>Q3 2025</t>
  </si>
  <si>
    <t>August-2025</t>
  </si>
  <si>
    <t>September-2025</t>
  </si>
  <si>
    <t>Q4 2025</t>
  </si>
  <si>
    <t>October-2025</t>
  </si>
  <si>
    <t>November-2025</t>
  </si>
  <si>
    <t>December-2025</t>
  </si>
  <si>
    <t>January-2026</t>
  </si>
  <si>
    <t>Q1 2026</t>
  </si>
  <si>
    <t>February-2026</t>
  </si>
  <si>
    <t>March-2026</t>
  </si>
  <si>
    <t>Q2 2026</t>
  </si>
  <si>
    <t>April-2026</t>
  </si>
  <si>
    <t>May-2026</t>
  </si>
  <si>
    <t>June-2026</t>
  </si>
  <si>
    <t>July-2026</t>
  </si>
  <si>
    <t>Q3 2026</t>
  </si>
  <si>
    <t>August-2026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</si>
</sst>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_-* #,##0_-;\-* #,##0_-;_-* &quot;-&quot;??_-;_-@_-"/>
    <numFmt numFmtId="166" formatCode="#,##0.00_ ;\-#,##0.00\ "/>
  </numFmts>
  <fonts count="33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Times New Roman"/>
      <family val="2"/>
    </font>
    <font>
      <sz val="10"/>
      <color indexed="9"/>
      <name val="Times New Roman"/>
      <family val="2"/>
    </font>
    <font>
      <sz val="10"/>
      <color indexed="20"/>
      <name val="Times New Roman"/>
      <family val="2"/>
    </font>
    <font>
      <b/>
      <sz val="10"/>
      <color indexed="52"/>
      <name val="Times New Roman"/>
      <family val="2"/>
    </font>
    <font>
      <b/>
      <sz val="10"/>
      <color indexed="9"/>
      <name val="Times New Roman"/>
      <family val="2"/>
    </font>
    <font>
      <i/>
      <sz val="10"/>
      <color indexed="23"/>
      <name val="Times New Roman"/>
      <family val="2"/>
    </font>
    <font>
      <sz val="10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Calibri"/>
      <family val="2"/>
    </font>
    <font>
      <b/>
      <sz val="11"/>
      <color indexed="56"/>
      <name val="Times New Roman"/>
      <family val="2"/>
    </font>
    <font>
      <u/>
      <sz val="10"/>
      <color indexed="12"/>
      <name val="Times New Roman"/>
      <family val="1"/>
    </font>
    <font>
      <sz val="10"/>
      <color indexed="62"/>
      <name val="Times New Roman"/>
      <family val="2"/>
    </font>
    <font>
      <sz val="10"/>
      <color indexed="52"/>
      <name val="Times New Roman"/>
      <family val="2"/>
    </font>
    <font>
      <sz val="10"/>
      <color indexed="60"/>
      <name val="Times New Roman"/>
      <family val="2"/>
    </font>
    <font>
      <sz val="10"/>
      <name val="Times New Roman"/>
      <family val="1"/>
    </font>
    <font>
      <b/>
      <sz val="10"/>
      <color indexed="63"/>
      <name val="Times New Roman"/>
      <family val="2"/>
    </font>
    <font>
      <b/>
      <sz val="18"/>
      <color indexed="56"/>
      <name val="Cambria"/>
      <family val="2"/>
    </font>
    <font>
      <b/>
      <sz val="10"/>
      <color indexed="8"/>
      <name val="Times New Roman"/>
      <family val="2"/>
    </font>
    <font>
      <sz val="10"/>
      <color indexed="10"/>
      <name val="Times New Roman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0"/>
    <xf numFmtId="44" fontId="4" fillId="0" borderId="0" applyFont="0" applyFill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1" borderId="0" applyNumberFormat="0" applyBorder="0" applyAlignment="0" applyProtection="0"/>
    <xf numFmtId="0" fontId="13" fillId="5" borderId="0" applyNumberFormat="0" applyBorder="0" applyAlignment="0" applyProtection="0"/>
    <xf numFmtId="0" fontId="14" fillId="22" borderId="16" applyNumberFormat="0" applyAlignment="0" applyProtection="0"/>
    <xf numFmtId="0" fontId="15" fillId="23" borderId="17" applyNumberFormat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18" fillId="0" borderId="18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9" borderId="16" applyNumberFormat="0" applyAlignment="0" applyProtection="0"/>
    <xf numFmtId="0" fontId="24" fillId="0" borderId="21" applyNumberFormat="0" applyFill="0" applyAlignment="0" applyProtection="0"/>
    <xf numFmtId="0" fontId="25" fillId="24" borderId="0" applyNumberFormat="0" applyBorder="0" applyAlignment="0" applyProtection="0"/>
    <xf numFmtId="0" fontId="9" fillId="0" borderId="0"/>
    <xf numFmtId="0" fontId="9" fillId="0" borderId="0"/>
    <xf numFmtId="0" fontId="4" fillId="0" borderId="0"/>
    <xf numFmtId="0" fontId="10" fillId="0" borderId="0"/>
    <xf numFmtId="0" fontId="26" fillId="25" borderId="22" applyNumberFormat="0" applyFont="0" applyAlignment="0" applyProtection="0"/>
    <xf numFmtId="0" fontId="27" fillId="22" borderId="23" applyNumberFormat="0" applyAlignment="0" applyProtection="0"/>
    <xf numFmtId="0" fontId="28" fillId="0" borderId="0" applyNumberFormat="0" applyFill="0" applyBorder="0" applyAlignment="0" applyProtection="0"/>
    <xf numFmtId="0" fontId="29" fillId="0" borderId="24" applyNumberFormat="0" applyFill="0" applyAlignment="0" applyProtection="0"/>
    <xf numFmtId="0" fontId="30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wrapText="1"/>
    </xf>
    <xf numFmtId="44" fontId="2" fillId="2" borderId="2" xfId="2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165" fontId="0" fillId="0" borderId="0" xfId="1" applyNumberFormat="1" applyFont="1" applyAlignment="1">
      <alignment wrapText="1"/>
    </xf>
    <xf numFmtId="44" fontId="0" fillId="0" borderId="0" xfId="2" applyFont="1" applyAlignment="1">
      <alignment wrapText="1"/>
    </xf>
    <xf numFmtId="49" fontId="0" fillId="0" borderId="0" xfId="0" applyNumberFormat="1" applyAlignment="1">
      <alignment wrapText="1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wrapText="1"/>
    </xf>
    <xf numFmtId="165" fontId="7" fillId="0" borderId="0" xfId="1" applyNumberFormat="1" applyFont="1" applyFill="1" applyAlignment="1">
      <alignment wrapText="1"/>
    </xf>
    <xf numFmtId="44" fontId="7" fillId="0" borderId="0" xfId="2" applyFont="1" applyFill="1" applyAlignment="1">
      <alignment wrapText="1"/>
    </xf>
    <xf numFmtId="165" fontId="0" fillId="0" borderId="0" xfId="1" applyNumberFormat="1" applyFont="1" applyFill="1" applyAlignment="1">
      <alignment wrapText="1"/>
    </xf>
    <xf numFmtId="44" fontId="0" fillId="0" borderId="0" xfId="2" applyFont="1" applyFill="1" applyAlignment="1">
      <alignment wrapText="1"/>
    </xf>
    <xf numFmtId="165" fontId="0" fillId="0" borderId="0" xfId="1" applyNumberFormat="1" applyFont="1" applyAlignment="1">
      <alignment horizontal="right" wrapText="1"/>
    </xf>
    <xf numFmtId="0" fontId="0" fillId="0" borderId="0" xfId="0" applyAlignment="1">
      <alignment horizontal="left" vertical="center" wrapText="1"/>
    </xf>
    <xf numFmtId="44" fontId="4" fillId="0" borderId="0" xfId="2" applyFont="1" applyFill="1" applyBorder="1" applyAlignment="1">
      <alignment vertical="center" wrapText="1"/>
    </xf>
    <xf numFmtId="44" fontId="4" fillId="0" borderId="0" xfId="2" applyFont="1" applyFill="1" applyBorder="1" applyAlignment="1">
      <alignment wrapText="1"/>
    </xf>
    <xf numFmtId="165" fontId="4" fillId="0" borderId="0" xfId="1" applyNumberFormat="1" applyFont="1" applyFill="1" applyBorder="1" applyAlignment="1">
      <alignment vertical="center" wrapText="1"/>
    </xf>
    <xf numFmtId="165" fontId="0" fillId="0" borderId="0" xfId="1" applyNumberFormat="1" applyFont="1" applyFill="1" applyBorder="1" applyAlignment="1">
      <alignment vertical="center" wrapText="1"/>
    </xf>
    <xf numFmtId="165" fontId="4" fillId="0" borderId="0" xfId="1" applyNumberFormat="1" applyFont="1" applyFill="1" applyBorder="1" applyAlignment="1">
      <alignment horizontal="right" vertical="center" wrapText="1"/>
    </xf>
    <xf numFmtId="165" fontId="0" fillId="0" borderId="0" xfId="1" applyNumberFormat="1" applyFont="1" applyFill="1" applyAlignment="1">
      <alignment horizontal="right" wrapText="1"/>
    </xf>
    <xf numFmtId="165" fontId="7" fillId="0" borderId="0" xfId="1" applyNumberFormat="1" applyFont="1" applyFill="1" applyAlignment="1">
      <alignment horizontal="right" wrapText="1"/>
    </xf>
    <xf numFmtId="44" fontId="0" fillId="0" borderId="0" xfId="2" applyFont="1" applyFill="1" applyBorder="1" applyAlignment="1">
      <alignment horizontal="right" wrapText="1"/>
    </xf>
    <xf numFmtId="44" fontId="0" fillId="0" borderId="0" xfId="2" applyFont="1" applyBorder="1" applyAlignment="1">
      <alignment horizontal="right" wrapText="1"/>
    </xf>
    <xf numFmtId="44" fontId="0" fillId="0" borderId="0" xfId="2" applyFont="1" applyAlignment="1">
      <alignment horizontal="right" wrapText="1"/>
    </xf>
    <xf numFmtId="44" fontId="0" fillId="0" borderId="0" xfId="2" applyFont="1" applyFill="1" applyAlignment="1">
      <alignment horizontal="right" wrapText="1"/>
    </xf>
    <xf numFmtId="44" fontId="4" fillId="0" borderId="0" xfId="2" applyFont="1" applyFill="1" applyBorder="1" applyAlignment="1">
      <alignment horizontal="right" vertical="center" wrapText="1"/>
    </xf>
    <xf numFmtId="44" fontId="7" fillId="0" borderId="0" xfId="2" applyFont="1" applyFill="1" applyAlignment="1">
      <alignment horizontal="right" wrapText="1"/>
    </xf>
    <xf numFmtId="165" fontId="0" fillId="0" borderId="0" xfId="1" applyNumberFormat="1" applyFont="1" applyFill="1" applyBorder="1" applyAlignment="1">
      <alignment horizontal="right" wrapText="1"/>
    </xf>
    <xf numFmtId="165" fontId="0" fillId="0" borderId="0" xfId="1" applyNumberFormat="1" applyFont="1" applyBorder="1" applyAlignment="1">
      <alignment horizontal="right" wrapText="1"/>
    </xf>
    <xf numFmtId="165" fontId="0" fillId="0" borderId="0" xfId="1" applyNumberFormat="1" applyFont="1" applyFill="1" applyBorder="1" applyAlignment="1">
      <alignment horizontal="left" vertical="center" wrapText="1"/>
    </xf>
    <xf numFmtId="44" fontId="0" fillId="0" borderId="0" xfId="2" applyFont="1" applyFill="1" applyBorder="1" applyAlignment="1">
      <alignment horizontal="left" vertical="center" wrapText="1"/>
    </xf>
    <xf numFmtId="8" fontId="0" fillId="0" borderId="0" xfId="2" applyNumberFormat="1" applyFont="1" applyAlignment="1">
      <alignment horizontal="right" wrapText="1"/>
    </xf>
    <xf numFmtId="165" fontId="4" fillId="0" borderId="0" xfId="1" applyNumberFormat="1" applyFont="1" applyFill="1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right" vertical="center" wrapText="1"/>
    </xf>
    <xf numFmtId="0" fontId="0" fillId="0" borderId="0" xfId="1" applyNumberFormat="1" applyFont="1" applyFill="1" applyAlignment="1">
      <alignment horizontal="right" wrapText="1"/>
    </xf>
    <xf numFmtId="0" fontId="0" fillId="0" borderId="0" xfId="1" applyNumberFormat="1" applyFont="1" applyAlignment="1">
      <alignment horizontal="right" wrapText="1"/>
    </xf>
    <xf numFmtId="1" fontId="0" fillId="0" borderId="0" xfId="1" applyNumberFormat="1" applyFont="1" applyAlignment="1">
      <alignment horizontal="right" wrapText="1"/>
    </xf>
    <xf numFmtId="8" fontId="4" fillId="0" borderId="0" xfId="2" applyNumberFormat="1" applyFont="1" applyFill="1" applyBorder="1" applyAlignment="1">
      <alignment horizontal="right" vertical="center" wrapText="1"/>
    </xf>
    <xf numFmtId="165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8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165" fontId="0" fillId="0" borderId="0" xfId="1" applyNumberFormat="1" applyFont="1" applyFill="1" applyBorder="1" applyAlignment="1">
      <alignment wrapText="1"/>
    </xf>
    <xf numFmtId="44" fontId="0" fillId="0" borderId="0" xfId="1" applyNumberFormat="1" applyFont="1" applyFill="1" applyBorder="1" applyAlignment="1">
      <alignment horizontal="right" wrapText="1"/>
    </xf>
    <xf numFmtId="44" fontId="0" fillId="0" borderId="0" xfId="2" applyFont="1" applyFill="1" applyBorder="1" applyAlignment="1">
      <alignment wrapText="1"/>
    </xf>
    <xf numFmtId="44" fontId="0" fillId="0" borderId="0" xfId="2" applyFont="1" applyFill="1" applyBorder="1" applyAlignment="1">
      <alignment vertical="center" wrapText="1"/>
    </xf>
    <xf numFmtId="0" fontId="0" fillId="0" borderId="0" xfId="1" applyNumberFormat="1" applyFont="1" applyFill="1" applyBorder="1" applyAlignment="1">
      <alignment wrapText="1"/>
    </xf>
    <xf numFmtId="164" fontId="0" fillId="0" borderId="0" xfId="1" applyNumberFormat="1" applyFont="1" applyFill="1" applyBorder="1" applyAlignment="1">
      <alignment wrapText="1"/>
    </xf>
    <xf numFmtId="165" fontId="5" fillId="0" borderId="0" xfId="0" applyNumberFormat="1" applyFont="1" applyAlignment="1">
      <alignment horizontal="right" vertical="center"/>
    </xf>
    <xf numFmtId="44" fontId="5" fillId="0" borderId="0" xfId="2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44" fontId="3" fillId="2" borderId="25" xfId="2" applyFont="1" applyFill="1" applyBorder="1" applyAlignment="1">
      <alignment horizontal="center" vertical="center" wrapText="1"/>
    </xf>
    <xf numFmtId="165" fontId="3" fillId="2" borderId="25" xfId="1" applyNumberFormat="1" applyFont="1" applyFill="1" applyBorder="1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44" fontId="0" fillId="0" borderId="0" xfId="2" applyFont="1" applyAlignment="1">
      <alignment vertical="center" wrapText="1"/>
    </xf>
    <xf numFmtId="44" fontId="0" fillId="0" borderId="0" xfId="2" applyFont="1" applyBorder="1" applyAlignment="1">
      <alignment vertical="center" wrapText="1"/>
    </xf>
    <xf numFmtId="165" fontId="0" fillId="0" borderId="0" xfId="0" applyNumberFormat="1" applyAlignment="1">
      <alignment horizontal="right" vertical="center"/>
    </xf>
    <xf numFmtId="1" fontId="0" fillId="0" borderId="0" xfId="0" applyNumberFormat="1" applyAlignment="1">
      <alignment vertical="center" wrapText="1"/>
    </xf>
    <xf numFmtId="0" fontId="31" fillId="0" borderId="0" xfId="0" applyFont="1" applyAlignment="1">
      <alignment horizontal="right" vertical="center"/>
    </xf>
    <xf numFmtId="8" fontId="31" fillId="0" borderId="0" xfId="0" applyNumberFormat="1" applyFont="1" applyAlignment="1">
      <alignment horizontal="right" vertical="center"/>
    </xf>
    <xf numFmtId="165" fontId="0" fillId="0" borderId="0" xfId="1" applyNumberFormat="1" applyFont="1" applyFill="1" applyBorder="1" applyAlignment="1">
      <alignment horizontal="center" wrapText="1"/>
    </xf>
    <xf numFmtId="8" fontId="32" fillId="0" borderId="0" xfId="0" applyNumberFormat="1" applyFont="1" applyAlignment="1">
      <alignment horizontal="right" vertical="center"/>
    </xf>
    <xf numFmtId="43" fontId="0" fillId="0" borderId="0" xfId="0" applyNumberFormat="1" applyAlignment="1">
      <alignment wrapText="1"/>
    </xf>
    <xf numFmtId="4" fontId="0" fillId="0" borderId="0" xfId="0" applyNumberFormat="1" applyAlignment="1">
      <alignment horizontal="right"/>
    </xf>
    <xf numFmtId="165" fontId="7" fillId="0" borderId="0" xfId="1" applyNumberFormat="1" applyFont="1" applyAlignment="1">
      <alignment wrapText="1"/>
    </xf>
    <xf numFmtId="44" fontId="7" fillId="0" borderId="0" xfId="2" applyFont="1" applyAlignment="1">
      <alignment wrapText="1"/>
    </xf>
    <xf numFmtId="8" fontId="7" fillId="0" borderId="0" xfId="0" applyNumberFormat="1" applyFont="1" applyAlignment="1">
      <alignment horizontal="right" vertical="center"/>
    </xf>
    <xf numFmtId="165" fontId="7" fillId="0" borderId="0" xfId="1" applyNumberFormat="1" applyFont="1" applyFill="1" applyBorder="1" applyAlignment="1">
      <alignment wrapText="1"/>
    </xf>
    <xf numFmtId="165" fontId="7" fillId="0" borderId="0" xfId="0" applyNumberFormat="1" applyFont="1" applyAlignment="1">
      <alignment horizontal="right" vertical="center"/>
    </xf>
    <xf numFmtId="44" fontId="7" fillId="0" borderId="0" xfId="2" applyFont="1" applyBorder="1" applyAlignment="1">
      <alignment horizontal="right" vertical="center"/>
    </xf>
    <xf numFmtId="1" fontId="7" fillId="0" borderId="0" xfId="0" applyNumberFormat="1" applyFont="1" applyAlignment="1">
      <alignment vertical="center" wrapText="1"/>
    </xf>
    <xf numFmtId="44" fontId="7" fillId="0" borderId="0" xfId="2" applyFont="1" applyFill="1" applyBorder="1" applyAlignment="1">
      <alignment vertical="center" wrapText="1"/>
    </xf>
    <xf numFmtId="44" fontId="7" fillId="0" borderId="0" xfId="0" applyNumberFormat="1" applyFont="1" applyAlignment="1">
      <alignment vertical="center" wrapText="1"/>
    </xf>
    <xf numFmtId="44" fontId="7" fillId="0" borderId="0" xfId="0" applyNumberFormat="1" applyFont="1" applyAlignment="1">
      <alignment wrapText="1"/>
    </xf>
    <xf numFmtId="44" fontId="7" fillId="0" borderId="0" xfId="2" applyFont="1" applyAlignment="1">
      <alignment vertical="center" wrapText="1"/>
    </xf>
    <xf numFmtId="166" fontId="0" fillId="0" borderId="0" xfId="1" applyNumberFormat="1" applyFont="1" applyAlignment="1">
      <alignment wrapText="1"/>
    </xf>
    <xf numFmtId="49" fontId="7" fillId="0" borderId="0" xfId="0" applyNumberFormat="1" applyFont="1" applyAlignment="1">
      <alignment horizontal="left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2" borderId="13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2" borderId="9" xfId="1" applyNumberFormat="1" applyFont="1" applyFill="1" applyBorder="1" applyAlignment="1">
      <alignment horizontal="center" vertical="center" wrapText="1"/>
    </xf>
    <xf numFmtId="165" fontId="2" fillId="2" borderId="6" xfId="1" applyNumberFormat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44" fontId="2" fillId="2" borderId="9" xfId="2" applyFont="1" applyFill="1" applyBorder="1" applyAlignment="1">
      <alignment horizontal="center" vertical="center" wrapText="1"/>
    </xf>
    <xf numFmtId="44" fontId="2" fillId="2" borderId="6" xfId="2" applyFont="1" applyFill="1" applyBorder="1" applyAlignment="1">
      <alignment horizontal="center" vertical="center" wrapText="1"/>
    </xf>
    <xf numFmtId="44" fontId="2" fillId="2" borderId="3" xfId="2" applyFont="1" applyFill="1" applyBorder="1" applyAlignment="1">
      <alignment horizontal="center" vertical="center" wrapText="1"/>
    </xf>
    <xf numFmtId="44" fontId="2" fillId="2" borderId="8" xfId="2" applyFont="1" applyFill="1" applyBorder="1" applyAlignment="1">
      <alignment horizontal="center" vertical="center" wrapText="1"/>
    </xf>
    <xf numFmtId="44" fontId="2" fillId="2" borderId="7" xfId="2" applyFont="1" applyFill="1" applyBorder="1" applyAlignment="1">
      <alignment horizontal="center" vertical="center" wrapText="1"/>
    </xf>
    <xf numFmtId="44" fontId="2" fillId="2" borderId="5" xfId="2" applyFont="1" applyFill="1" applyBorder="1" applyAlignment="1">
      <alignment horizontal="center" vertical="center" wrapText="1"/>
    </xf>
    <xf numFmtId="44" fontId="2" fillId="2" borderId="4" xfId="2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wrapText="1"/>
    </xf>
    <xf numFmtId="164" fontId="3" fillId="2" borderId="13" xfId="0" applyNumberFormat="1" applyFont="1" applyFill="1" applyBorder="1" applyAlignment="1">
      <alignment horizontal="center" wrapText="1"/>
    </xf>
    <xf numFmtId="164" fontId="3" fillId="2" borderId="7" xfId="0" applyNumberFormat="1" applyFont="1" applyFill="1" applyBorder="1" applyAlignment="1">
      <alignment horizontal="center" wrapText="1"/>
    </xf>
    <xf numFmtId="164" fontId="3" fillId="2" borderId="15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Alignment="1">
      <alignment horizontal="center" wrapText="1"/>
    </xf>
    <xf numFmtId="164" fontId="3" fillId="2" borderId="14" xfId="0" applyNumberFormat="1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wrapText="1"/>
    </xf>
  </cellXfs>
  <cellStyles count="56">
    <cellStyle name="20% - Accent1 2" xfId="6" xr:uid="{F5A3D582-5CA9-416E-AB5C-6381131E2EAB}"/>
    <cellStyle name="20% - Accent2 2" xfId="7" xr:uid="{39A49D55-0191-4736-95B2-8C070E231235}"/>
    <cellStyle name="20% - Accent3 2" xfId="8" xr:uid="{DF634CA0-3BD5-4AF8-9D22-D13D33A8F322}"/>
    <cellStyle name="20% - Accent4 2" xfId="9" xr:uid="{A458BF14-42A8-4F00-9749-73EAEE09F931}"/>
    <cellStyle name="20% - Accent5 2" xfId="10" xr:uid="{F97EF8A0-C8FF-41D9-90A8-CE50B8786152}"/>
    <cellStyle name="20% - Accent6 2" xfId="11" xr:uid="{4CB6B747-FB12-4BF7-A334-6D91816F9D12}"/>
    <cellStyle name="40% - Accent1 2" xfId="12" xr:uid="{34E03D73-B999-4FF5-8AA8-9752EC2DB512}"/>
    <cellStyle name="40% - Accent2 2" xfId="13" xr:uid="{0B98B2F2-D2CA-4723-AE32-97EA4D79A826}"/>
    <cellStyle name="40% - Accent3 2" xfId="14" xr:uid="{4C63D398-5ADB-44A1-837D-7B5F729C655C}"/>
    <cellStyle name="40% - Accent4 2" xfId="15" xr:uid="{B3F0D4EC-0683-4A88-B734-F828D01644A4}"/>
    <cellStyle name="40% - Accent5 2" xfId="16" xr:uid="{4CAF91EB-87E5-4384-8024-406DA46C458E}"/>
    <cellStyle name="40% - Accent6 2" xfId="17" xr:uid="{3E3072E2-49D4-4EA6-BC29-3506E23EDA7A}"/>
    <cellStyle name="60% - Accent1 2" xfId="18" xr:uid="{5208BF1C-C7FE-4708-89F3-7EB2F4C140EB}"/>
    <cellStyle name="60% - Accent2 2" xfId="19" xr:uid="{823F1FEA-6FB3-4167-85B5-C1DC016B478F}"/>
    <cellStyle name="60% - Accent3 2" xfId="20" xr:uid="{CC24E97D-2922-4E72-8300-07AC9073E1CD}"/>
    <cellStyle name="60% - Accent4 2" xfId="21" xr:uid="{9D6AEA13-A2D0-45D7-ABE3-8815AE89F67F}"/>
    <cellStyle name="60% - Accent5 2" xfId="22" xr:uid="{315247CF-50B9-43A5-9F65-89AEF0B2DF31}"/>
    <cellStyle name="60% - Accent6 2" xfId="23" xr:uid="{09A26D25-E015-42E2-9622-0F7476479C62}"/>
    <cellStyle name="Accent1 2" xfId="24" xr:uid="{19DEC39F-AACB-4159-AE82-89B6FC52D1E3}"/>
    <cellStyle name="Accent2 2" xfId="25" xr:uid="{BCF29233-077A-41CB-B099-9BBA6D816F8C}"/>
    <cellStyle name="Accent3 2" xfId="26" xr:uid="{A0CDE005-DC46-4B2E-B86D-D98E5784655F}"/>
    <cellStyle name="Accent4 2" xfId="27" xr:uid="{A4FBD86C-D78B-4D56-AF3C-57F8264AA127}"/>
    <cellStyle name="Accent5 2" xfId="28" xr:uid="{F2D2AF57-9AC0-49B9-962D-9743A3C7A05B}"/>
    <cellStyle name="Accent6 2" xfId="29" xr:uid="{AFB6CD40-BF65-4266-A026-B430E4ACEE22}"/>
    <cellStyle name="Bad 2" xfId="30" xr:uid="{EB9DE73C-D4B5-4A05-8024-C889CCDBD21A}"/>
    <cellStyle name="Calculation 2" xfId="31" xr:uid="{D2D25C63-AAD6-4E7D-B1CE-5076319FE8DF}"/>
    <cellStyle name="Check Cell 2" xfId="32" xr:uid="{4ABC958A-F6BF-4C7E-9241-08C226FDC1C4}"/>
    <cellStyle name="Comma" xfId="1" builtinId="3"/>
    <cellStyle name="Comma 2" xfId="3" xr:uid="{2EFD4A14-9B6D-4F0E-9697-128C1CDB3C9C}"/>
    <cellStyle name="Comma 3" xfId="52" xr:uid="{3B644476-4BC4-4A7D-98CC-533C1D7E41D1}"/>
    <cellStyle name="Comma 4" xfId="54" xr:uid="{CC80ADDD-9FA2-4102-93BE-323CFAA0901C}"/>
    <cellStyle name="Currency" xfId="2" builtinId="4"/>
    <cellStyle name="Currency 2" xfId="5" xr:uid="{96555C6E-9437-4A47-AA7D-15073DCF5171}"/>
    <cellStyle name="Currency 3" xfId="53" xr:uid="{BDBEC564-FA9B-4494-B312-EA50D7CE74B7}"/>
    <cellStyle name="Currency 4" xfId="55" xr:uid="{69D544AF-C8AC-41EB-85A5-9746D108C56B}"/>
    <cellStyle name="Explanatory Text 2" xfId="33" xr:uid="{CC704493-B690-4EE1-BB44-EB3048C61A56}"/>
    <cellStyle name="Good 2" xfId="34" xr:uid="{EA3CB760-6938-4911-A910-0E419D2D1858}"/>
    <cellStyle name="Heading 1 2" xfId="35" xr:uid="{3E620155-9B2A-471E-A88B-57FEA6213A0C}"/>
    <cellStyle name="Heading 2 2" xfId="36" xr:uid="{F8752EF5-23D2-4122-B10A-17F01003980A}"/>
    <cellStyle name="Heading 3 2" xfId="37" xr:uid="{8094731C-017B-4672-8334-FBE300D8B6E7}"/>
    <cellStyle name="Heading 4 2" xfId="38" xr:uid="{E86ABAAB-5DCB-4302-8A77-8E65DEA04729}"/>
    <cellStyle name="Hyperlink 2" xfId="39" xr:uid="{C25E7AD0-5452-4F5A-A93F-7793CF54FC99}"/>
    <cellStyle name="Input 2" xfId="40" xr:uid="{3B6592AF-810B-4AB0-AB45-E9770A654074}"/>
    <cellStyle name="Linked Cell 2" xfId="41" xr:uid="{C303F81C-81A4-4412-8111-44F7657722A7}"/>
    <cellStyle name="Neutral 2" xfId="42" xr:uid="{CA3FA4A0-E50B-4EFB-A473-2CAC0D55AD03}"/>
    <cellStyle name="Normal" xfId="0" builtinId="0"/>
    <cellStyle name="Normal 2" xfId="4" xr:uid="{62534362-E40D-4198-8AC3-6787DA93A123}"/>
    <cellStyle name="Normal 2 2" xfId="43" xr:uid="{B38BA27E-6F46-48A0-B1B6-CAA41F6D0B28}"/>
    <cellStyle name="Normal 2 3" xfId="44" xr:uid="{D5C815ED-C8E2-47D8-90B7-1FE808464ADC}"/>
    <cellStyle name="Normal 3" xfId="45" xr:uid="{43B766F7-DBF8-4731-A582-490BFC652467}"/>
    <cellStyle name="Normal 3 2" xfId="46" xr:uid="{5A306C22-BCC7-4E94-A21F-F55AC3F211A0}"/>
    <cellStyle name="Note 2" xfId="47" xr:uid="{8207782B-D2F0-4DC4-8D31-0D8C1E2073E1}"/>
    <cellStyle name="Output 2" xfId="48" xr:uid="{FA2AE78A-2DF8-479A-855C-D6C365AE471C}"/>
    <cellStyle name="Title 2" xfId="49" xr:uid="{9FCC3708-C7AD-457C-9751-E5DA34EBB6C4}"/>
    <cellStyle name="Total 2" xfId="50" xr:uid="{A0716473-4E2F-48E8-994B-15C0BD3A08FA}"/>
    <cellStyle name="Warning Text 2" xfId="51" xr:uid="{693FBADA-BAD5-4719-82F9-F130464D72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FP.IDIR.BCGOV\U161\LGRUNERT$\Profile\Desktop\Copy%20of%20D28529316F%20%20Credit%20Transfer%20Tracker(2).xlsx" TargetMode="External"/><Relationship Id="rId1" Type="http://schemas.openxmlformats.org/officeDocument/2006/relationships/externalLinkPath" Target="file:///\\SFP.IDIR.BCGOV\U161\LGRUNERT$\Profile\Desktop\Copy%20of%20D28529316F%20%20Credit%20Transfer%20Tracker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Dashboard"/>
      <sheetName val="Credit Transfers"/>
      <sheetName val="Credit Market Chart"/>
      <sheetName val="BC Hydro &amp; Powerex"/>
      <sheetName val="Formula Inputs"/>
    </sheetNames>
    <sheetDataSet>
      <sheetData sheetId="0" refreshError="1"/>
      <sheetData sheetId="1" refreshError="1"/>
      <sheetData sheetId="2" refreshError="1"/>
      <sheetData sheetId="3">
        <row r="5">
          <cell r="D5" t="str">
            <v>Number of Credits</v>
          </cell>
        </row>
      </sheetData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2F77-FA0C-4B85-A1E6-F8E88C04BDE9}">
  <dimension ref="A1:AD134"/>
  <sheetViews>
    <sheetView tabSelected="1" zoomScale="66" zoomScaleNormal="66" workbookViewId="0">
      <selection activeCell="Z27" sqref="Z27"/>
    </sheetView>
  </sheetViews>
  <sheetFormatPr defaultColWidth="8.85546875" defaultRowHeight="15" x14ac:dyDescent="0.25"/>
  <cols>
    <col min="1" max="1" width="21.5703125" style="1" customWidth="1"/>
    <col min="2" max="3" width="13.85546875" style="4" customWidth="1"/>
    <col min="4" max="4" width="13.85546875" style="5" customWidth="1"/>
    <col min="5" max="6" width="10.85546875" style="5" customWidth="1"/>
    <col min="7" max="7" width="12.85546875" style="4" customWidth="1"/>
    <col min="8" max="8" width="9.85546875" style="4" bestFit="1" customWidth="1"/>
    <col min="9" max="9" width="14.140625" style="5" customWidth="1"/>
    <col min="10" max="10" width="12.85546875" style="4" customWidth="1"/>
    <col min="11" max="11" width="12" style="4" customWidth="1"/>
    <col min="12" max="12" width="14.5703125" style="5" customWidth="1"/>
    <col min="13" max="13" width="10.85546875" style="4" customWidth="1"/>
    <col min="14" max="14" width="11.42578125" style="4" customWidth="1"/>
    <col min="15" max="15" width="17" style="5" customWidth="1"/>
    <col min="16" max="16" width="6.85546875" style="1" customWidth="1"/>
    <col min="17" max="17" width="13.85546875" style="1" customWidth="1"/>
    <col min="18" max="19" width="13.85546875" style="4" customWidth="1"/>
    <col min="20" max="20" width="13.85546875" style="5" customWidth="1"/>
    <col min="21" max="22" width="10.85546875" style="5" customWidth="1"/>
    <col min="23" max="23" width="6.85546875" style="1" customWidth="1"/>
    <col min="24" max="24" width="13.85546875" style="1" customWidth="1"/>
    <col min="25" max="26" width="13.85546875" style="4" customWidth="1"/>
    <col min="27" max="27" width="19.5703125" style="5" customWidth="1"/>
    <col min="28" max="28" width="24.140625" style="5" customWidth="1"/>
    <col min="29" max="30" width="10.85546875" style="5" customWidth="1"/>
    <col min="31" max="16384" width="8.85546875" style="1"/>
  </cols>
  <sheetData>
    <row r="1" spans="1:30" ht="42" customHeight="1" thickBot="1" x14ac:dyDescent="0.3">
      <c r="A1" s="85" t="s">
        <v>131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2"/>
      <c r="Q1" s="85" t="s">
        <v>130</v>
      </c>
      <c r="R1" s="86"/>
      <c r="S1" s="86"/>
      <c r="T1" s="86"/>
      <c r="U1" s="86"/>
      <c r="V1" s="112"/>
      <c r="W1" s="82"/>
      <c r="X1" s="85" t="s">
        <v>132</v>
      </c>
      <c r="Y1" s="86"/>
      <c r="Z1" s="86"/>
      <c r="AA1" s="86"/>
      <c r="AB1" s="86"/>
      <c r="AC1" s="86"/>
      <c r="AD1" s="112"/>
    </row>
    <row r="2" spans="1:30" ht="15" customHeight="1" x14ac:dyDescent="0.25">
      <c r="A2" s="93" t="s">
        <v>129</v>
      </c>
      <c r="B2" s="96" t="s">
        <v>141</v>
      </c>
      <c r="C2" s="96" t="s">
        <v>150</v>
      </c>
      <c r="D2" s="99" t="s">
        <v>128</v>
      </c>
      <c r="E2" s="102" t="s">
        <v>126</v>
      </c>
      <c r="F2" s="103"/>
      <c r="G2" s="87" t="s">
        <v>137</v>
      </c>
      <c r="H2" s="88"/>
      <c r="I2" s="89"/>
      <c r="J2" s="106" t="s">
        <v>138</v>
      </c>
      <c r="K2" s="107"/>
      <c r="L2" s="108"/>
      <c r="M2" s="87" t="s">
        <v>139</v>
      </c>
      <c r="N2" s="88"/>
      <c r="O2" s="89"/>
      <c r="P2" s="83"/>
      <c r="Q2" s="93" t="s">
        <v>129</v>
      </c>
      <c r="R2" s="96" t="s">
        <v>141</v>
      </c>
      <c r="S2" s="96" t="s">
        <v>150</v>
      </c>
      <c r="T2" s="99" t="s">
        <v>128</v>
      </c>
      <c r="U2" s="102" t="s">
        <v>126</v>
      </c>
      <c r="V2" s="103"/>
      <c r="W2" s="83"/>
      <c r="X2" s="93" t="s">
        <v>129</v>
      </c>
      <c r="Y2" s="96" t="s">
        <v>141</v>
      </c>
      <c r="Z2" s="96" t="s">
        <v>150</v>
      </c>
      <c r="AA2" s="99" t="s">
        <v>128</v>
      </c>
      <c r="AB2" s="99" t="s">
        <v>127</v>
      </c>
      <c r="AC2" s="102" t="s">
        <v>126</v>
      </c>
      <c r="AD2" s="103"/>
    </row>
    <row r="3" spans="1:30" ht="15.75" thickBot="1" x14ac:dyDescent="0.3">
      <c r="A3" s="94"/>
      <c r="B3" s="97"/>
      <c r="C3" s="97"/>
      <c r="D3" s="100"/>
      <c r="E3" s="104"/>
      <c r="F3" s="105"/>
      <c r="G3" s="90"/>
      <c r="H3" s="91"/>
      <c r="I3" s="92"/>
      <c r="J3" s="109"/>
      <c r="K3" s="110"/>
      <c r="L3" s="111"/>
      <c r="M3" s="90"/>
      <c r="N3" s="91"/>
      <c r="O3" s="92"/>
      <c r="P3" s="83"/>
      <c r="Q3" s="94"/>
      <c r="R3" s="97"/>
      <c r="S3" s="97"/>
      <c r="T3" s="100"/>
      <c r="U3" s="104"/>
      <c r="V3" s="105"/>
      <c r="W3" s="83"/>
      <c r="X3" s="94"/>
      <c r="Y3" s="97"/>
      <c r="Z3" s="97"/>
      <c r="AA3" s="100"/>
      <c r="AB3" s="100"/>
      <c r="AC3" s="104"/>
      <c r="AD3" s="105"/>
    </row>
    <row r="4" spans="1:30" ht="27.6" customHeight="1" thickBot="1" x14ac:dyDescent="0.3">
      <c r="A4" s="95"/>
      <c r="B4" s="98"/>
      <c r="C4" s="98"/>
      <c r="D4" s="101"/>
      <c r="E4" s="2" t="s">
        <v>125</v>
      </c>
      <c r="F4" s="3" t="s">
        <v>124</v>
      </c>
      <c r="G4" s="57" t="s">
        <v>140</v>
      </c>
      <c r="H4" s="57" t="s">
        <v>136</v>
      </c>
      <c r="I4" s="56" t="s">
        <v>135</v>
      </c>
      <c r="J4" s="57" t="s">
        <v>140</v>
      </c>
      <c r="K4" s="57" t="s">
        <v>136</v>
      </c>
      <c r="L4" s="56" t="s">
        <v>135</v>
      </c>
      <c r="M4" s="57" t="s">
        <v>140</v>
      </c>
      <c r="N4" s="57" t="s">
        <v>136</v>
      </c>
      <c r="O4" s="56" t="s">
        <v>135</v>
      </c>
      <c r="P4" s="84"/>
      <c r="Q4" s="95"/>
      <c r="R4" s="98"/>
      <c r="S4" s="98"/>
      <c r="T4" s="101"/>
      <c r="U4" s="2" t="s">
        <v>125</v>
      </c>
      <c r="V4" s="3" t="s">
        <v>124</v>
      </c>
      <c r="W4" s="84"/>
      <c r="X4" s="95"/>
      <c r="Y4" s="98"/>
      <c r="Z4" s="98"/>
      <c r="AA4" s="101"/>
      <c r="AB4" s="101"/>
      <c r="AC4" s="2" t="s">
        <v>125</v>
      </c>
      <c r="AD4" s="3" t="s">
        <v>124</v>
      </c>
    </row>
    <row r="5" spans="1:30" s="9" customFormat="1" ht="17.45" customHeight="1" x14ac:dyDescent="0.25">
      <c r="A5" s="81" t="s">
        <v>193</v>
      </c>
      <c r="B5" s="9">
        <v>10</v>
      </c>
      <c r="C5" s="69">
        <v>62428</v>
      </c>
      <c r="D5" s="70">
        <v>171.99540847055806</v>
      </c>
      <c r="E5" s="70">
        <v>116</v>
      </c>
      <c r="F5" s="70">
        <v>225</v>
      </c>
      <c r="G5" s="9">
        <v>8</v>
      </c>
      <c r="H5" s="69">
        <v>21095</v>
      </c>
      <c r="I5" s="71">
        <v>182.64645650628111</v>
      </c>
      <c r="J5" s="46">
        <v>0</v>
      </c>
      <c r="K5" s="46">
        <v>0</v>
      </c>
      <c r="L5" s="46">
        <v>0</v>
      </c>
      <c r="M5" s="9">
        <v>2</v>
      </c>
      <c r="N5" s="46">
        <v>41333</v>
      </c>
      <c r="O5" s="66">
        <v>166.55946483439382</v>
      </c>
      <c r="Q5" s="9" t="s">
        <v>192</v>
      </c>
      <c r="R5" s="9">
        <v>23</v>
      </c>
      <c r="S5" s="69">
        <v>113832</v>
      </c>
      <c r="T5" s="74">
        <v>155.64888924028392</v>
      </c>
      <c r="U5" s="70">
        <v>110</v>
      </c>
      <c r="V5" s="70">
        <v>225</v>
      </c>
      <c r="X5" s="9">
        <v>2026</v>
      </c>
      <c r="Y5" s="75">
        <v>112</v>
      </c>
      <c r="Z5" s="73">
        <v>959064</v>
      </c>
      <c r="AA5" s="76">
        <v>153.29291714630099</v>
      </c>
      <c r="AB5" s="77">
        <f>Z5*AA5</f>
        <v>147017718.29000002</v>
      </c>
      <c r="AC5" s="78">
        <v>85</v>
      </c>
      <c r="AD5" s="79">
        <v>259.5</v>
      </c>
    </row>
    <row r="6" spans="1:30" ht="17.45" customHeight="1" x14ac:dyDescent="0.25">
      <c r="A6" s="81" t="s">
        <v>191</v>
      </c>
      <c r="B6" s="9">
        <v>13</v>
      </c>
      <c r="C6" s="69">
        <v>51404</v>
      </c>
      <c r="D6" s="70">
        <v>135.79672788109875</v>
      </c>
      <c r="E6" s="70">
        <v>110</v>
      </c>
      <c r="F6" s="70">
        <v>180</v>
      </c>
      <c r="G6" s="9">
        <v>13</v>
      </c>
      <c r="H6" s="69">
        <v>51404</v>
      </c>
      <c r="I6" s="71">
        <v>135.79672788109875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Q6" s="9" t="s">
        <v>187</v>
      </c>
      <c r="R6" s="9">
        <v>25</v>
      </c>
      <c r="S6" s="73">
        <v>302359</v>
      </c>
      <c r="T6" s="74">
        <v>139.85509291934423</v>
      </c>
      <c r="U6" s="70">
        <v>98.63</v>
      </c>
      <c r="V6" s="70">
        <v>259.5</v>
      </c>
      <c r="X6" s="1">
        <v>2025</v>
      </c>
      <c r="Y6" s="62">
        <v>115</v>
      </c>
      <c r="Z6" s="61">
        <v>1730041</v>
      </c>
      <c r="AA6" s="60">
        <v>259.50266892518732</v>
      </c>
      <c r="AB6" s="77">
        <f>Z6*AA6</f>
        <v>448950256.85000002</v>
      </c>
      <c r="AC6" s="59">
        <v>90</v>
      </c>
      <c r="AD6" s="59">
        <v>495</v>
      </c>
    </row>
    <row r="7" spans="1:30" ht="17.45" customHeight="1" x14ac:dyDescent="0.25">
      <c r="A7" s="81" t="s">
        <v>190</v>
      </c>
      <c r="B7" s="69">
        <v>6</v>
      </c>
      <c r="C7" s="69">
        <v>75491</v>
      </c>
      <c r="D7" s="70">
        <v>143.32</v>
      </c>
      <c r="E7" s="70">
        <v>108.5</v>
      </c>
      <c r="F7" s="70">
        <v>169.92</v>
      </c>
      <c r="G7" s="69">
        <v>4</v>
      </c>
      <c r="H7" s="69">
        <v>14423</v>
      </c>
      <c r="I7" s="71">
        <v>115.96002912015531</v>
      </c>
      <c r="J7" s="72">
        <v>2</v>
      </c>
      <c r="K7" s="72">
        <v>61068</v>
      </c>
      <c r="L7" s="48">
        <v>149.78003471539924</v>
      </c>
      <c r="M7" s="72">
        <v>0</v>
      </c>
      <c r="N7" s="72">
        <v>0</v>
      </c>
      <c r="O7" s="72">
        <v>0</v>
      </c>
      <c r="Q7" s="1" t="s">
        <v>184</v>
      </c>
      <c r="R7" s="1">
        <v>64</v>
      </c>
      <c r="S7" s="52">
        <v>542873</v>
      </c>
      <c r="T7" s="53">
        <v>160.28324836563985</v>
      </c>
      <c r="U7" s="5">
        <v>85</v>
      </c>
      <c r="V7" s="5">
        <v>259.5</v>
      </c>
      <c r="X7" s="1">
        <v>2024</v>
      </c>
      <c r="Y7" s="62">
        <v>116</v>
      </c>
      <c r="Z7" s="61">
        <v>1405671</v>
      </c>
      <c r="AA7" s="60">
        <v>429.49722773678906</v>
      </c>
      <c r="AB7" s="58">
        <v>603731797.61000001</v>
      </c>
      <c r="AC7" s="59">
        <v>205.44</v>
      </c>
      <c r="AD7" s="59">
        <v>512.05999999999995</v>
      </c>
    </row>
    <row r="8" spans="1:30" ht="17.45" customHeight="1" x14ac:dyDescent="0.25">
      <c r="A8" s="6" t="s">
        <v>189</v>
      </c>
      <c r="B8" s="1">
        <v>12</v>
      </c>
      <c r="C8" s="41">
        <v>177020</v>
      </c>
      <c r="D8" s="5">
        <v>129.9113482657327</v>
      </c>
      <c r="E8" s="42">
        <v>105</v>
      </c>
      <c r="F8" s="42">
        <v>259.5</v>
      </c>
      <c r="G8" s="63">
        <v>10</v>
      </c>
      <c r="H8" s="7">
        <v>153382</v>
      </c>
      <c r="I8" s="64">
        <v>109.97</v>
      </c>
      <c r="J8" s="46">
        <v>1</v>
      </c>
      <c r="K8" s="46">
        <v>530</v>
      </c>
      <c r="L8" s="48">
        <v>250</v>
      </c>
      <c r="M8" s="46">
        <v>1</v>
      </c>
      <c r="N8" s="46">
        <v>23108</v>
      </c>
      <c r="O8" s="66">
        <v>259.5</v>
      </c>
      <c r="Q8" s="1" t="s">
        <v>179</v>
      </c>
      <c r="R8" s="1">
        <v>28</v>
      </c>
      <c r="S8" s="52">
        <v>535332</v>
      </c>
      <c r="T8" s="53">
        <v>211.67</v>
      </c>
      <c r="U8" s="5">
        <v>90</v>
      </c>
      <c r="V8" s="5">
        <v>241.5</v>
      </c>
      <c r="X8" s="1">
        <v>2023</v>
      </c>
      <c r="Y8" s="43">
        <v>161</v>
      </c>
      <c r="Z8" s="41">
        <v>1087400</v>
      </c>
      <c r="AA8" s="42">
        <v>471.8568557936361</v>
      </c>
      <c r="AB8" s="42">
        <v>513097144.98999989</v>
      </c>
      <c r="AC8" s="42">
        <v>200</v>
      </c>
      <c r="AD8" s="42">
        <v>510</v>
      </c>
    </row>
    <row r="9" spans="1:30" ht="17.45" customHeight="1" x14ac:dyDescent="0.25">
      <c r="A9" s="6" t="s">
        <v>188</v>
      </c>
      <c r="B9" s="1">
        <v>7</v>
      </c>
      <c r="C9" s="41">
        <v>49848</v>
      </c>
      <c r="D9" s="5">
        <v>169.92</v>
      </c>
      <c r="E9" s="42">
        <v>98.63</v>
      </c>
      <c r="F9" s="42">
        <v>259.5</v>
      </c>
      <c r="G9" s="63">
        <v>6</v>
      </c>
      <c r="H9" s="7">
        <v>29442</v>
      </c>
      <c r="I9" s="64">
        <v>107.84</v>
      </c>
      <c r="J9" s="46">
        <v>1</v>
      </c>
      <c r="K9" s="46">
        <v>20406</v>
      </c>
      <c r="L9" s="48">
        <v>259.5</v>
      </c>
      <c r="M9" s="46">
        <v>0</v>
      </c>
      <c r="N9" s="46">
        <v>0</v>
      </c>
      <c r="O9" s="46">
        <v>0</v>
      </c>
      <c r="Q9" s="1" t="s">
        <v>176</v>
      </c>
      <c r="R9" s="1">
        <v>22</v>
      </c>
      <c r="S9" s="52">
        <v>382994</v>
      </c>
      <c r="T9" s="53">
        <v>223.51</v>
      </c>
      <c r="U9" s="5">
        <v>180</v>
      </c>
      <c r="V9" s="5">
        <v>312</v>
      </c>
      <c r="X9" s="1">
        <v>2022</v>
      </c>
      <c r="Y9" s="39">
        <v>118</v>
      </c>
      <c r="Z9" s="4">
        <v>948177</v>
      </c>
      <c r="AA9" s="5">
        <v>450.37327033876591</v>
      </c>
      <c r="AB9" s="5">
        <v>427033576.35000002</v>
      </c>
      <c r="AC9" s="5">
        <v>340</v>
      </c>
      <c r="AD9" s="5">
        <v>497.77</v>
      </c>
    </row>
    <row r="10" spans="1:30" ht="17.45" customHeight="1" x14ac:dyDescent="0.25">
      <c r="A10" s="1" t="s">
        <v>186</v>
      </c>
      <c r="B10" s="1">
        <v>38</v>
      </c>
      <c r="C10" s="41">
        <v>401353</v>
      </c>
      <c r="D10" s="5">
        <v>164.62172932555632</v>
      </c>
      <c r="E10" s="42">
        <v>90</v>
      </c>
      <c r="F10" s="42">
        <v>259.5</v>
      </c>
      <c r="G10" s="63">
        <v>26</v>
      </c>
      <c r="H10" s="7">
        <v>226487</v>
      </c>
      <c r="I10" s="64">
        <v>111.17</v>
      </c>
      <c r="J10" s="46">
        <v>10</v>
      </c>
      <c r="K10" s="46">
        <v>151873</v>
      </c>
      <c r="L10" s="48">
        <v>233.85</v>
      </c>
      <c r="M10" s="46">
        <v>2</v>
      </c>
      <c r="N10" s="46">
        <v>22993</v>
      </c>
      <c r="O10" s="48">
        <v>233.85</v>
      </c>
      <c r="Q10" s="1" t="s">
        <v>171</v>
      </c>
      <c r="R10" s="1">
        <v>14</v>
      </c>
      <c r="S10" s="52">
        <v>253478</v>
      </c>
      <c r="T10" s="53">
        <v>258.74</v>
      </c>
      <c r="U10" s="5">
        <v>185</v>
      </c>
      <c r="V10" s="5">
        <v>322.75</v>
      </c>
      <c r="X10" s="1">
        <v>2021</v>
      </c>
      <c r="Y10" s="14">
        <v>85</v>
      </c>
      <c r="Z10" s="4">
        <v>551906</v>
      </c>
      <c r="AA10" s="5">
        <v>447.23627596003672</v>
      </c>
      <c r="AB10" s="5">
        <v>246832384.12000003</v>
      </c>
      <c r="AC10" s="5">
        <v>85</v>
      </c>
      <c r="AD10" s="5">
        <v>519.19000000000005</v>
      </c>
    </row>
    <row r="11" spans="1:30" ht="17.45" customHeight="1" x14ac:dyDescent="0.25">
      <c r="A11" s="1" t="s">
        <v>185</v>
      </c>
      <c r="B11" s="1">
        <v>20</v>
      </c>
      <c r="C11" s="41">
        <v>115554</v>
      </c>
      <c r="D11" s="5">
        <v>152.64891704311404</v>
      </c>
      <c r="E11" s="42">
        <v>85</v>
      </c>
      <c r="F11" s="42">
        <v>203.5</v>
      </c>
      <c r="G11" s="63">
        <v>19</v>
      </c>
      <c r="H11" s="7">
        <v>65554</v>
      </c>
      <c r="I11" s="64">
        <v>113.86</v>
      </c>
      <c r="J11" s="46">
        <v>1</v>
      </c>
      <c r="K11" s="46">
        <v>50000</v>
      </c>
      <c r="L11" s="48">
        <v>203.5</v>
      </c>
      <c r="M11" s="46">
        <v>0</v>
      </c>
      <c r="N11" s="46">
        <v>0</v>
      </c>
      <c r="O11" s="46">
        <v>0</v>
      </c>
      <c r="Q11" s="1" t="s">
        <v>168</v>
      </c>
      <c r="R11" s="1">
        <v>51</v>
      </c>
      <c r="S11" s="52">
        <v>558237</v>
      </c>
      <c r="T11" s="53">
        <v>330.41502134398115</v>
      </c>
      <c r="U11" s="5">
        <v>220</v>
      </c>
      <c r="V11" s="5">
        <v>495</v>
      </c>
      <c r="X11" s="1">
        <v>2020</v>
      </c>
      <c r="Y11" s="14">
        <v>32</v>
      </c>
      <c r="Z11" s="4">
        <v>102890</v>
      </c>
      <c r="AA11" s="5">
        <v>250.44095898532413</v>
      </c>
      <c r="AB11" s="5">
        <v>25767870.27</v>
      </c>
      <c r="AC11" s="5">
        <v>32.5</v>
      </c>
      <c r="AD11" s="5">
        <v>385.2</v>
      </c>
    </row>
    <row r="12" spans="1:30" ht="17.45" customHeight="1" x14ac:dyDescent="0.25">
      <c r="A12" s="6" t="s">
        <v>183</v>
      </c>
      <c r="B12" s="1">
        <v>6</v>
      </c>
      <c r="C12" s="41">
        <v>25966</v>
      </c>
      <c r="D12" s="5">
        <v>127.2</v>
      </c>
      <c r="E12" s="42">
        <v>95</v>
      </c>
      <c r="F12" s="42">
        <v>220</v>
      </c>
      <c r="G12" s="63">
        <v>5</v>
      </c>
      <c r="H12" s="7">
        <v>20966</v>
      </c>
      <c r="I12" s="64">
        <v>105.07</v>
      </c>
      <c r="J12" s="46">
        <v>1</v>
      </c>
      <c r="K12" s="46">
        <v>5000</v>
      </c>
      <c r="L12" s="48">
        <v>220</v>
      </c>
      <c r="M12" s="46">
        <v>0</v>
      </c>
      <c r="N12" s="46">
        <v>0</v>
      </c>
      <c r="O12" s="46">
        <v>0</v>
      </c>
      <c r="Q12" s="1" t="s">
        <v>164</v>
      </c>
      <c r="R12" s="1">
        <v>28</v>
      </c>
      <c r="S12" s="52">
        <v>416733</v>
      </c>
      <c r="T12" s="53">
        <v>328.77328913237011</v>
      </c>
      <c r="U12" s="5">
        <v>220</v>
      </c>
      <c r="V12" s="5">
        <v>498.3</v>
      </c>
      <c r="X12" s="1">
        <v>2019</v>
      </c>
      <c r="Y12" s="14">
        <v>35</v>
      </c>
      <c r="Z12" s="4">
        <v>263512</v>
      </c>
      <c r="AA12" s="5">
        <v>269.33226391966969</v>
      </c>
      <c r="AB12" s="5">
        <v>70972283.530000001</v>
      </c>
      <c r="AC12" s="5">
        <v>32.93</v>
      </c>
      <c r="AD12" s="5">
        <v>324.08</v>
      </c>
    </row>
    <row r="13" spans="1:30" ht="17.45" customHeight="1" x14ac:dyDescent="0.25">
      <c r="A13" s="1" t="s">
        <v>182</v>
      </c>
      <c r="B13" s="1">
        <v>20</v>
      </c>
      <c r="C13" s="41">
        <v>314785</v>
      </c>
      <c r="D13" s="5">
        <v>195.08058325523768</v>
      </c>
      <c r="E13" s="42">
        <v>90</v>
      </c>
      <c r="F13" s="42">
        <v>241.5</v>
      </c>
      <c r="G13" s="63">
        <v>18</v>
      </c>
      <c r="H13" s="7">
        <v>275785</v>
      </c>
      <c r="I13" s="64">
        <v>189.71</v>
      </c>
      <c r="J13" s="46">
        <v>2</v>
      </c>
      <c r="K13" s="46">
        <v>39000</v>
      </c>
      <c r="L13" s="48">
        <v>233.04</v>
      </c>
      <c r="M13" s="46">
        <v>0</v>
      </c>
      <c r="N13" s="46">
        <v>0</v>
      </c>
      <c r="O13" s="46">
        <v>0</v>
      </c>
      <c r="Q13" s="1" t="s">
        <v>160</v>
      </c>
      <c r="R13" s="41">
        <v>8</v>
      </c>
      <c r="S13" s="41">
        <v>192379</v>
      </c>
      <c r="T13" s="42">
        <v>446.21867511526727</v>
      </c>
      <c r="U13" s="42">
        <v>205.44</v>
      </c>
      <c r="V13" s="42">
        <v>471.5</v>
      </c>
      <c r="X13" s="1">
        <v>2018</v>
      </c>
      <c r="Y13" s="14">
        <v>48</v>
      </c>
      <c r="Z13" s="4">
        <v>435221</v>
      </c>
      <c r="AA13" s="5">
        <v>193.45162639210881</v>
      </c>
      <c r="AB13" s="5">
        <v>84194210.289999992</v>
      </c>
      <c r="AC13" s="5">
        <v>55</v>
      </c>
      <c r="AD13" s="5">
        <v>210.5</v>
      </c>
    </row>
    <row r="14" spans="1:30" ht="17.45" customHeight="1" x14ac:dyDescent="0.25">
      <c r="A14" s="1" t="s">
        <v>181</v>
      </c>
      <c r="B14" s="1">
        <v>3</v>
      </c>
      <c r="C14" s="41">
        <v>140000</v>
      </c>
      <c r="D14" s="5">
        <v>238.53571428571428</v>
      </c>
      <c r="E14" s="42">
        <v>238</v>
      </c>
      <c r="F14" s="42">
        <v>239.5</v>
      </c>
      <c r="G14" s="54">
        <v>3</v>
      </c>
      <c r="H14" s="7">
        <v>140000</v>
      </c>
      <c r="I14" s="55">
        <v>238.54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Q14" s="15" t="s">
        <v>156</v>
      </c>
      <c r="R14" s="20">
        <v>12</v>
      </c>
      <c r="S14" s="34">
        <v>142803</v>
      </c>
      <c r="T14" s="16">
        <v>457.2528565226221</v>
      </c>
      <c r="U14" s="16">
        <v>374</v>
      </c>
      <c r="V14" s="16">
        <v>495</v>
      </c>
      <c r="X14" s="1">
        <v>2017</v>
      </c>
      <c r="Y14" s="14">
        <v>31</v>
      </c>
      <c r="Z14" s="4">
        <v>240164</v>
      </c>
      <c r="AA14" s="5">
        <v>164.30448252027782</v>
      </c>
      <c r="AB14" s="5">
        <v>39460021.740000002</v>
      </c>
      <c r="AC14" s="5">
        <v>60</v>
      </c>
      <c r="AD14" s="5">
        <v>185</v>
      </c>
    </row>
    <row r="15" spans="1:30" ht="17.45" customHeight="1" x14ac:dyDescent="0.25">
      <c r="A15" s="6" t="s">
        <v>180</v>
      </c>
      <c r="B15" s="1">
        <v>5</v>
      </c>
      <c r="C15" s="41">
        <v>80547</v>
      </c>
      <c r="D15" s="5">
        <v>229.8</v>
      </c>
      <c r="E15" s="42">
        <v>202</v>
      </c>
      <c r="F15" s="42">
        <v>239.5</v>
      </c>
      <c r="G15" s="54">
        <v>5</v>
      </c>
      <c r="H15" s="7">
        <v>20547</v>
      </c>
      <c r="I15" s="55">
        <v>229.8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Q15" s="15" t="s">
        <v>152</v>
      </c>
      <c r="R15" s="36">
        <v>68</v>
      </c>
      <c r="S15" s="31">
        <v>653756</v>
      </c>
      <c r="T15" s="32">
        <v>482.72</v>
      </c>
      <c r="U15" s="32">
        <v>400</v>
      </c>
      <c r="V15" s="32">
        <v>512.05999999999995</v>
      </c>
      <c r="X15" s="1">
        <v>2016</v>
      </c>
      <c r="Y15" s="14">
        <v>15</v>
      </c>
      <c r="Z15" s="4">
        <v>198705</v>
      </c>
      <c r="AA15" s="5">
        <v>170.93102840894792</v>
      </c>
      <c r="AB15" s="5">
        <v>33964850</v>
      </c>
      <c r="AC15" s="5">
        <v>100</v>
      </c>
      <c r="AD15" s="5">
        <v>190</v>
      </c>
    </row>
    <row r="16" spans="1:30" ht="17.45" customHeight="1" x14ac:dyDescent="0.25">
      <c r="A16" s="6" t="s">
        <v>178</v>
      </c>
      <c r="B16" s="1">
        <v>5</v>
      </c>
      <c r="C16" s="41">
        <v>11973</v>
      </c>
      <c r="D16" s="5">
        <v>224.83</v>
      </c>
      <c r="E16" s="42">
        <v>185</v>
      </c>
      <c r="F16" s="42">
        <v>237</v>
      </c>
      <c r="G16" s="54">
        <v>5</v>
      </c>
      <c r="H16" s="7">
        <v>11973</v>
      </c>
      <c r="I16" s="55">
        <v>224.83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Q16" s="15" t="s">
        <v>147</v>
      </c>
      <c r="R16" s="36">
        <v>30</v>
      </c>
      <c r="S16" s="31">
        <v>220464</v>
      </c>
      <c r="T16" s="32">
        <v>496.5968120418753</v>
      </c>
      <c r="U16" s="32">
        <v>450</v>
      </c>
      <c r="V16" s="32">
        <v>510</v>
      </c>
      <c r="X16" s="1">
        <v>2015</v>
      </c>
      <c r="Y16" s="14">
        <v>2</v>
      </c>
      <c r="Z16" s="4">
        <v>14354</v>
      </c>
      <c r="AA16" s="5">
        <v>169.94774975616554</v>
      </c>
      <c r="AB16" s="5">
        <v>2439430</v>
      </c>
      <c r="AC16" s="5">
        <v>20</v>
      </c>
      <c r="AD16" s="5">
        <v>170</v>
      </c>
    </row>
    <row r="17" spans="1:30" ht="17.45" customHeight="1" x14ac:dyDescent="0.25">
      <c r="A17" s="6" t="s">
        <v>177</v>
      </c>
      <c r="B17" s="1">
        <v>7</v>
      </c>
      <c r="C17" s="41">
        <v>266867</v>
      </c>
      <c r="D17" s="5">
        <v>217.38814840351185</v>
      </c>
      <c r="E17" s="42">
        <v>191</v>
      </c>
      <c r="F17" s="42">
        <v>235</v>
      </c>
      <c r="G17" s="54">
        <v>4</v>
      </c>
      <c r="H17" s="7">
        <v>90216</v>
      </c>
      <c r="I17" s="55">
        <v>202.71</v>
      </c>
      <c r="J17" s="46">
        <v>3</v>
      </c>
      <c r="K17" s="46">
        <v>176651</v>
      </c>
      <c r="L17" s="48">
        <v>224.89</v>
      </c>
      <c r="M17" s="46">
        <v>0</v>
      </c>
      <c r="N17" s="46">
        <v>0</v>
      </c>
      <c r="O17" s="46">
        <v>0</v>
      </c>
      <c r="Q17" s="1" t="s">
        <v>143</v>
      </c>
      <c r="R17" s="21">
        <v>72</v>
      </c>
      <c r="S17" s="12">
        <v>260066</v>
      </c>
      <c r="T17" s="13">
        <v>486.02337418193838</v>
      </c>
      <c r="U17" s="13">
        <v>200</v>
      </c>
      <c r="V17" s="13">
        <v>510</v>
      </c>
      <c r="X17" s="1" t="s">
        <v>121</v>
      </c>
      <c r="Y17" s="39">
        <f>SUM(Y5:Y16)</f>
        <v>870</v>
      </c>
      <c r="Z17" s="4">
        <f>SUM(Z5:Z16)</f>
        <v>7937105</v>
      </c>
      <c r="AA17" s="5">
        <f>AB17/Z17</f>
        <v>333.05109911485351</v>
      </c>
      <c r="AB17" s="5">
        <f>SUM(AB5:AB16)</f>
        <v>2643461544.0399995</v>
      </c>
      <c r="AC17" s="5">
        <v>20</v>
      </c>
      <c r="AD17" s="5">
        <v>519.19000000000005</v>
      </c>
    </row>
    <row r="18" spans="1:30" ht="17.45" customHeight="1" x14ac:dyDescent="0.25">
      <c r="A18" s="6" t="s">
        <v>175</v>
      </c>
      <c r="B18" s="1">
        <v>10</v>
      </c>
      <c r="C18" s="41">
        <v>104154</v>
      </c>
      <c r="D18" s="5">
        <v>239.04</v>
      </c>
      <c r="E18" s="42">
        <v>180</v>
      </c>
      <c r="F18" s="42">
        <v>312</v>
      </c>
      <c r="G18" s="54">
        <v>9</v>
      </c>
      <c r="H18" s="7">
        <v>104057</v>
      </c>
      <c r="I18" s="55">
        <v>238.97</v>
      </c>
      <c r="J18" s="46">
        <v>0</v>
      </c>
      <c r="K18" s="46">
        <v>0</v>
      </c>
      <c r="L18" s="46">
        <v>0</v>
      </c>
      <c r="M18" s="46">
        <v>1</v>
      </c>
      <c r="N18" s="46">
        <v>97</v>
      </c>
      <c r="O18" s="48">
        <v>312</v>
      </c>
      <c r="Q18" s="1" t="s">
        <v>133</v>
      </c>
      <c r="R18" s="14">
        <v>19</v>
      </c>
      <c r="S18" s="4">
        <v>222798</v>
      </c>
      <c r="T18" s="5">
        <v>469.78751941220298</v>
      </c>
      <c r="U18" s="5">
        <v>422</v>
      </c>
      <c r="V18" s="5">
        <v>481</v>
      </c>
      <c r="Y18" s="39"/>
    </row>
    <row r="19" spans="1:30" ht="17.45" customHeight="1" x14ac:dyDescent="0.25">
      <c r="A19" s="6" t="s">
        <v>174</v>
      </c>
      <c r="B19" s="1">
        <v>4</v>
      </c>
      <c r="C19" s="41">
        <v>122825</v>
      </c>
      <c r="D19" s="5">
        <v>273.67</v>
      </c>
      <c r="E19" s="42">
        <v>235</v>
      </c>
      <c r="F19" s="42">
        <v>322.75</v>
      </c>
      <c r="G19" s="54">
        <v>4</v>
      </c>
      <c r="H19" s="7">
        <v>122825</v>
      </c>
      <c r="I19" s="55">
        <v>273.67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Q19" s="1" t="s">
        <v>63</v>
      </c>
      <c r="R19" s="14">
        <v>40</v>
      </c>
      <c r="S19" s="4">
        <v>384072</v>
      </c>
      <c r="T19" s="5">
        <v>449.26355172988389</v>
      </c>
      <c r="U19" s="5">
        <v>310</v>
      </c>
      <c r="V19" s="5">
        <v>482</v>
      </c>
      <c r="Y19" s="39"/>
    </row>
    <row r="20" spans="1:30" ht="17.45" customHeight="1" x14ac:dyDescent="0.25">
      <c r="A20" s="6" t="s">
        <v>173</v>
      </c>
      <c r="B20" s="1">
        <v>6</v>
      </c>
      <c r="C20" s="41">
        <v>116301</v>
      </c>
      <c r="D20" s="42">
        <v>244.76455215346385</v>
      </c>
      <c r="E20" s="42">
        <v>210</v>
      </c>
      <c r="F20" s="42">
        <v>254.53</v>
      </c>
      <c r="G20" s="54">
        <v>6</v>
      </c>
      <c r="H20" s="7">
        <v>116301</v>
      </c>
      <c r="I20" s="55">
        <v>244.76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Q20" s="1" t="s">
        <v>65</v>
      </c>
      <c r="R20" s="21">
        <v>46</v>
      </c>
      <c r="S20" s="12">
        <v>307480</v>
      </c>
      <c r="T20" s="13">
        <v>443.93440181475222</v>
      </c>
      <c r="U20" s="13">
        <v>340</v>
      </c>
      <c r="V20" s="13">
        <v>480</v>
      </c>
      <c r="Y20" s="39"/>
      <c r="Z20" s="73"/>
      <c r="AA20" s="76"/>
      <c r="AB20" s="68"/>
    </row>
    <row r="21" spans="1:30" ht="17.45" customHeight="1" x14ac:dyDescent="0.25">
      <c r="A21" s="6" t="s">
        <v>172</v>
      </c>
      <c r="B21" s="1">
        <v>4</v>
      </c>
      <c r="C21" s="41">
        <v>14352</v>
      </c>
      <c r="D21" s="42">
        <v>244.19035674470456</v>
      </c>
      <c r="E21" s="42">
        <v>185</v>
      </c>
      <c r="F21" s="42">
        <v>252</v>
      </c>
      <c r="G21" s="54">
        <v>4</v>
      </c>
      <c r="H21" s="7">
        <v>14352</v>
      </c>
      <c r="I21" s="55">
        <v>244.19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Q21" s="1" t="s">
        <v>67</v>
      </c>
      <c r="R21" s="14">
        <v>37</v>
      </c>
      <c r="S21" s="4">
        <v>364882</v>
      </c>
      <c r="T21" s="5">
        <v>447.9670688058057</v>
      </c>
      <c r="U21" s="5">
        <v>400</v>
      </c>
      <c r="V21" s="5">
        <v>490</v>
      </c>
      <c r="X21" s="41"/>
      <c r="Y21" s="39"/>
      <c r="Z21" s="61"/>
      <c r="AA21" s="60"/>
      <c r="AB21" s="68"/>
    </row>
    <row r="22" spans="1:30" x14ac:dyDescent="0.25">
      <c r="A22" s="1" t="s">
        <v>170</v>
      </c>
      <c r="B22" s="1">
        <v>32</v>
      </c>
      <c r="C22" s="41">
        <v>456388</v>
      </c>
      <c r="D22" s="42">
        <v>345.09040612373684</v>
      </c>
      <c r="E22" s="42">
        <v>220</v>
      </c>
      <c r="F22" s="42">
        <v>495</v>
      </c>
      <c r="G22" s="54">
        <v>23</v>
      </c>
      <c r="H22" s="7">
        <v>262564</v>
      </c>
      <c r="I22" s="55">
        <v>266.41000000000003</v>
      </c>
      <c r="J22" s="54">
        <v>3</v>
      </c>
      <c r="K22" s="8">
        <v>128808</v>
      </c>
      <c r="L22" s="55">
        <v>458.38</v>
      </c>
      <c r="M22" s="54">
        <v>6</v>
      </c>
      <c r="N22" s="8">
        <v>65016</v>
      </c>
      <c r="O22" s="55">
        <v>438.4</v>
      </c>
      <c r="Q22" s="1" t="s">
        <v>69</v>
      </c>
      <c r="R22" s="14">
        <v>8</v>
      </c>
      <c r="S22" s="4">
        <v>28060</v>
      </c>
      <c r="T22" s="5">
        <v>402.59034212401997</v>
      </c>
      <c r="U22" s="5">
        <v>340</v>
      </c>
      <c r="V22" s="5">
        <v>485</v>
      </c>
      <c r="X22" s="41"/>
      <c r="Y22" s="14"/>
      <c r="Z22" s="61"/>
      <c r="AA22" s="60"/>
      <c r="AB22" s="68"/>
    </row>
    <row r="23" spans="1:30" x14ac:dyDescent="0.25">
      <c r="A23" s="1" t="s">
        <v>169</v>
      </c>
      <c r="B23" s="1">
        <v>13</v>
      </c>
      <c r="C23" s="41">
        <v>76244</v>
      </c>
      <c r="D23" s="42">
        <v>241.8153559624364</v>
      </c>
      <c r="E23" s="42">
        <v>225</v>
      </c>
      <c r="F23" s="42">
        <v>350</v>
      </c>
      <c r="G23" s="43">
        <v>13</v>
      </c>
      <c r="H23" s="45">
        <v>76244</v>
      </c>
      <c r="I23" s="51">
        <v>241.82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Q23" s="1" t="s">
        <v>71</v>
      </c>
      <c r="R23" s="14">
        <v>27</v>
      </c>
      <c r="S23" s="4">
        <v>247755</v>
      </c>
      <c r="T23" s="5">
        <v>467.31981788460376</v>
      </c>
      <c r="U23" s="5">
        <v>345</v>
      </c>
      <c r="V23" s="5">
        <v>497.77</v>
      </c>
      <c r="X23" s="41"/>
      <c r="Y23" s="62"/>
      <c r="Z23" s="70"/>
      <c r="AA23" s="42"/>
      <c r="AB23" s="68"/>
      <c r="AC23" s="59"/>
      <c r="AD23" s="59"/>
    </row>
    <row r="24" spans="1:30" x14ac:dyDescent="0.25">
      <c r="A24" s="1" t="s">
        <v>167</v>
      </c>
      <c r="B24" s="1">
        <v>6</v>
      </c>
      <c r="C24" s="41">
        <v>25605</v>
      </c>
      <c r="D24" s="42">
        <v>332.66158953329426</v>
      </c>
      <c r="E24" s="42">
        <v>237.46</v>
      </c>
      <c r="F24" s="42">
        <v>460</v>
      </c>
      <c r="G24" s="43">
        <v>5</v>
      </c>
      <c r="H24" s="45">
        <v>15605</v>
      </c>
      <c r="I24" s="51">
        <v>251.06</v>
      </c>
      <c r="J24" s="50">
        <v>1</v>
      </c>
      <c r="K24" s="45">
        <v>10000</v>
      </c>
      <c r="L24" s="51">
        <v>460</v>
      </c>
      <c r="M24" s="46">
        <v>0</v>
      </c>
      <c r="N24" s="46">
        <v>0</v>
      </c>
      <c r="O24" s="46">
        <v>0</v>
      </c>
      <c r="Q24" s="1" t="s">
        <v>73</v>
      </c>
      <c r="R24" s="14">
        <v>21</v>
      </c>
      <c r="S24" s="4">
        <v>150404</v>
      </c>
      <c r="T24" s="5">
        <v>483.25077258583548</v>
      </c>
      <c r="U24" s="5">
        <v>345</v>
      </c>
      <c r="V24" s="5">
        <v>519.19000000000005</v>
      </c>
      <c r="X24" s="67"/>
      <c r="Y24" s="62"/>
      <c r="Z24" s="62"/>
      <c r="AB24" s="68"/>
      <c r="AC24" s="59"/>
      <c r="AD24" s="59"/>
    </row>
    <row r="25" spans="1:30" x14ac:dyDescent="0.25">
      <c r="A25" s="1" t="s">
        <v>166</v>
      </c>
      <c r="B25" s="1">
        <v>15</v>
      </c>
      <c r="C25" s="41">
        <v>296531</v>
      </c>
      <c r="D25" s="42">
        <v>355.07555398929622</v>
      </c>
      <c r="E25" s="42">
        <v>225</v>
      </c>
      <c r="F25" s="42">
        <v>498.3</v>
      </c>
      <c r="G25" s="1">
        <v>10</v>
      </c>
      <c r="H25" s="45">
        <v>211654</v>
      </c>
      <c r="I25" s="44">
        <v>301.69</v>
      </c>
      <c r="J25" s="1">
        <v>1</v>
      </c>
      <c r="K25" s="45">
        <v>50000</v>
      </c>
      <c r="L25" s="44">
        <v>486</v>
      </c>
      <c r="M25" s="29">
        <v>4</v>
      </c>
      <c r="N25" s="29">
        <v>34877</v>
      </c>
      <c r="O25" s="47">
        <v>491.34</v>
      </c>
      <c r="Q25" s="1" t="s">
        <v>75</v>
      </c>
      <c r="R25" s="14">
        <v>15</v>
      </c>
      <c r="S25" s="4">
        <v>142529</v>
      </c>
      <c r="T25" s="5">
        <v>472.3218502901164</v>
      </c>
      <c r="U25" s="5">
        <v>425</v>
      </c>
      <c r="V25" s="5">
        <v>495</v>
      </c>
      <c r="Y25" s="43"/>
      <c r="AB25" s="68"/>
      <c r="AC25" s="42"/>
      <c r="AD25" s="42"/>
    </row>
    <row r="26" spans="1:30" x14ac:dyDescent="0.25">
      <c r="A26" s="1" t="s">
        <v>165</v>
      </c>
      <c r="B26" s="1">
        <v>8</v>
      </c>
      <c r="C26" s="41">
        <v>108991</v>
      </c>
      <c r="D26" s="42">
        <v>259.30278646860751</v>
      </c>
      <c r="E26" s="42">
        <v>220</v>
      </c>
      <c r="F26" s="42">
        <v>470</v>
      </c>
      <c r="G26" s="1">
        <v>7</v>
      </c>
      <c r="H26" s="45">
        <v>93991</v>
      </c>
      <c r="I26" s="44">
        <v>225.68</v>
      </c>
      <c r="J26" s="1">
        <v>1</v>
      </c>
      <c r="K26" s="45">
        <v>15000</v>
      </c>
      <c r="L26" s="44">
        <v>470</v>
      </c>
      <c r="M26" s="29">
        <v>0</v>
      </c>
      <c r="N26" s="29">
        <v>0</v>
      </c>
      <c r="O26" s="29">
        <v>0</v>
      </c>
      <c r="Q26" s="1" t="s">
        <v>77</v>
      </c>
      <c r="R26" s="14">
        <v>19</v>
      </c>
      <c r="S26" s="4">
        <v>44710</v>
      </c>
      <c r="T26" s="5">
        <v>421.08611048982328</v>
      </c>
      <c r="U26" s="5">
        <v>345</v>
      </c>
      <c r="V26" s="5">
        <v>493.5</v>
      </c>
      <c r="Y26" s="39"/>
      <c r="AB26" s="68"/>
    </row>
    <row r="27" spans="1:30" x14ac:dyDescent="0.25">
      <c r="A27" s="15" t="s">
        <v>163</v>
      </c>
      <c r="B27" s="36">
        <v>5</v>
      </c>
      <c r="C27" s="35">
        <v>11211</v>
      </c>
      <c r="D27" s="49">
        <v>308.45598073320843</v>
      </c>
      <c r="E27" s="49">
        <v>225</v>
      </c>
      <c r="F27" s="49">
        <v>485</v>
      </c>
      <c r="G27" s="22">
        <v>2</v>
      </c>
      <c r="H27" s="22">
        <v>5136</v>
      </c>
      <c r="I27" s="28">
        <v>246.17</v>
      </c>
      <c r="J27" s="29">
        <v>0</v>
      </c>
      <c r="K27" s="29">
        <v>0</v>
      </c>
      <c r="L27" s="29">
        <v>0</v>
      </c>
      <c r="M27" s="22">
        <v>3</v>
      </c>
      <c r="N27" s="22">
        <v>6075</v>
      </c>
      <c r="O27" s="25">
        <v>361.11</v>
      </c>
      <c r="Q27" s="1" t="s">
        <v>79</v>
      </c>
      <c r="R27" s="14">
        <v>30</v>
      </c>
      <c r="S27" s="4">
        <v>214263</v>
      </c>
      <c r="T27" s="5">
        <v>410.7252018313942</v>
      </c>
      <c r="U27" s="5">
        <v>85</v>
      </c>
      <c r="V27" s="5">
        <v>457</v>
      </c>
      <c r="Y27" s="14"/>
      <c r="AB27" s="68"/>
    </row>
    <row r="28" spans="1:30" x14ac:dyDescent="0.25">
      <c r="A28" s="15" t="s">
        <v>162</v>
      </c>
      <c r="B28" s="36">
        <v>5</v>
      </c>
      <c r="C28" s="35">
        <v>183930</v>
      </c>
      <c r="D28" s="48">
        <v>456.11625346599249</v>
      </c>
      <c r="E28" s="49">
        <v>350</v>
      </c>
      <c r="F28" s="49">
        <v>471.5</v>
      </c>
      <c r="G28" s="22">
        <v>1</v>
      </c>
      <c r="H28" s="22">
        <v>870</v>
      </c>
      <c r="I28" s="28">
        <v>350</v>
      </c>
      <c r="J28" s="22">
        <v>3</v>
      </c>
      <c r="K28" s="22">
        <v>180485</v>
      </c>
      <c r="L28" s="28">
        <v>456.41</v>
      </c>
      <c r="M28" s="22">
        <v>1</v>
      </c>
      <c r="N28" s="22">
        <v>2575</v>
      </c>
      <c r="O28" s="25">
        <v>471.5</v>
      </c>
      <c r="Q28" s="1" t="s">
        <v>81</v>
      </c>
      <c r="R28" s="14">
        <v>13</v>
      </c>
      <c r="S28" s="4">
        <v>24265</v>
      </c>
      <c r="T28" s="5">
        <v>320.64943622501545</v>
      </c>
      <c r="U28" s="5">
        <v>147.5</v>
      </c>
      <c r="V28" s="5">
        <v>385.2</v>
      </c>
      <c r="Y28" s="14"/>
      <c r="AB28" s="68"/>
    </row>
    <row r="29" spans="1:30" x14ac:dyDescent="0.25">
      <c r="A29" s="15" t="s">
        <v>161</v>
      </c>
      <c r="B29" s="36">
        <v>1</v>
      </c>
      <c r="C29" s="35">
        <v>1400</v>
      </c>
      <c r="D29" s="49">
        <v>350</v>
      </c>
      <c r="E29" s="49">
        <v>350</v>
      </c>
      <c r="F29" s="49">
        <v>350</v>
      </c>
      <c r="G29" s="20">
        <v>1</v>
      </c>
      <c r="H29" s="34">
        <v>1400</v>
      </c>
      <c r="I29" s="40">
        <v>350</v>
      </c>
      <c r="J29" s="29">
        <v>0</v>
      </c>
      <c r="K29" s="29">
        <v>0</v>
      </c>
      <c r="L29" s="29">
        <v>0</v>
      </c>
      <c r="M29" s="29">
        <v>0</v>
      </c>
      <c r="N29" s="29">
        <v>0</v>
      </c>
      <c r="O29" s="29">
        <v>0</v>
      </c>
      <c r="Q29" s="1" t="s">
        <v>83</v>
      </c>
      <c r="R29" s="14">
        <v>2</v>
      </c>
      <c r="S29" s="4">
        <v>6762</v>
      </c>
      <c r="T29" s="5">
        <v>337.5044365572316</v>
      </c>
      <c r="U29" s="5">
        <v>335</v>
      </c>
      <c r="V29" s="5">
        <v>340</v>
      </c>
      <c r="Y29" s="14"/>
      <c r="AB29" s="68"/>
    </row>
    <row r="30" spans="1:30" x14ac:dyDescent="0.25">
      <c r="A30" s="15" t="s">
        <v>159</v>
      </c>
      <c r="B30" s="20">
        <v>2</v>
      </c>
      <c r="C30" s="34">
        <v>7049</v>
      </c>
      <c r="D30" s="16">
        <v>207.07</v>
      </c>
      <c r="E30" s="16">
        <v>205.44</v>
      </c>
      <c r="F30" s="16">
        <v>440</v>
      </c>
      <c r="G30" s="20">
        <v>2</v>
      </c>
      <c r="H30" s="34">
        <v>7049</v>
      </c>
      <c r="I30" s="27">
        <v>207.07</v>
      </c>
      <c r="J30" s="29">
        <v>0</v>
      </c>
      <c r="K30" s="29">
        <v>0</v>
      </c>
      <c r="L30" s="29">
        <v>0</v>
      </c>
      <c r="M30" s="29">
        <v>0</v>
      </c>
      <c r="N30" s="29">
        <v>0</v>
      </c>
      <c r="O30" s="29">
        <v>0</v>
      </c>
      <c r="Q30" s="1" t="s">
        <v>85</v>
      </c>
      <c r="R30" s="14">
        <v>8</v>
      </c>
      <c r="S30" s="4">
        <v>41630</v>
      </c>
      <c r="T30" s="5">
        <v>206.23472736007685</v>
      </c>
      <c r="U30" s="5">
        <v>85</v>
      </c>
      <c r="V30" s="5">
        <v>330.45</v>
      </c>
      <c r="Y30" s="14"/>
      <c r="AB30" s="68"/>
    </row>
    <row r="31" spans="1:30" ht="15.75" customHeight="1" x14ac:dyDescent="0.25">
      <c r="A31" s="15" t="s">
        <v>158</v>
      </c>
      <c r="B31" s="20">
        <v>6</v>
      </c>
      <c r="C31" s="18">
        <v>110292</v>
      </c>
      <c r="D31" s="16">
        <v>452.12343596997061</v>
      </c>
      <c r="E31" s="17">
        <v>374</v>
      </c>
      <c r="F31" s="16">
        <v>470</v>
      </c>
      <c r="G31" s="20">
        <v>5</v>
      </c>
      <c r="H31" s="20">
        <v>85292</v>
      </c>
      <c r="I31" s="33">
        <v>460.07</v>
      </c>
      <c r="J31" s="29">
        <v>1</v>
      </c>
      <c r="K31" s="29">
        <v>25000</v>
      </c>
      <c r="L31" s="27">
        <v>425</v>
      </c>
      <c r="M31" s="29">
        <v>0</v>
      </c>
      <c r="N31" s="29">
        <v>0</v>
      </c>
      <c r="O31" s="29">
        <v>0</v>
      </c>
      <c r="Q31" s="1" t="s">
        <v>87</v>
      </c>
      <c r="R31" s="14">
        <v>9</v>
      </c>
      <c r="S31" s="4">
        <v>30233</v>
      </c>
      <c r="T31" s="5">
        <v>235.48953130685013</v>
      </c>
      <c r="U31" s="5">
        <v>32.5</v>
      </c>
      <c r="V31" s="5">
        <v>345</v>
      </c>
      <c r="Y31" s="14"/>
      <c r="AB31" s="68"/>
    </row>
    <row r="32" spans="1:30" ht="15.75" customHeight="1" x14ac:dyDescent="0.25">
      <c r="A32" s="15" t="s">
        <v>157</v>
      </c>
      <c r="B32" s="20">
        <v>4</v>
      </c>
      <c r="C32" s="18">
        <v>27696</v>
      </c>
      <c r="D32" s="16">
        <v>474.70505199306757</v>
      </c>
      <c r="E32" s="17">
        <v>471.97</v>
      </c>
      <c r="F32" s="16">
        <v>475</v>
      </c>
      <c r="G32" s="20">
        <v>1</v>
      </c>
      <c r="H32" s="20">
        <v>25000</v>
      </c>
      <c r="I32" s="25">
        <v>475</v>
      </c>
      <c r="J32" s="29">
        <v>0</v>
      </c>
      <c r="K32" s="29">
        <v>0</v>
      </c>
      <c r="L32" s="29">
        <v>0</v>
      </c>
      <c r="M32" s="29">
        <v>3</v>
      </c>
      <c r="N32" s="29">
        <v>2696</v>
      </c>
      <c r="O32" s="25">
        <v>471.97</v>
      </c>
      <c r="Q32" s="1" t="s">
        <v>89</v>
      </c>
      <c r="R32" s="14">
        <v>23</v>
      </c>
      <c r="S32" s="4">
        <v>200125</v>
      </c>
      <c r="T32" s="5">
        <v>297.70899952529669</v>
      </c>
      <c r="U32" s="5">
        <v>176</v>
      </c>
      <c r="V32" s="5">
        <v>324.08</v>
      </c>
      <c r="Y32" s="14"/>
    </row>
    <row r="33" spans="1:30" ht="15.75" customHeight="1" x14ac:dyDescent="0.25">
      <c r="A33" s="15" t="s">
        <v>155</v>
      </c>
      <c r="B33" s="20">
        <v>2</v>
      </c>
      <c r="C33" s="18">
        <v>4815</v>
      </c>
      <c r="D33" s="16">
        <v>474.36148494288676</v>
      </c>
      <c r="E33" s="17">
        <v>471.97</v>
      </c>
      <c r="F33" s="16">
        <v>495</v>
      </c>
      <c r="G33" s="20">
        <v>2</v>
      </c>
      <c r="H33" s="20">
        <v>4815</v>
      </c>
      <c r="I33" s="25">
        <v>474.36</v>
      </c>
      <c r="J33" s="29">
        <v>0</v>
      </c>
      <c r="K33" s="29">
        <v>0</v>
      </c>
      <c r="L33" s="29">
        <v>0</v>
      </c>
      <c r="M33" s="29">
        <v>0</v>
      </c>
      <c r="N33" s="29">
        <v>0</v>
      </c>
      <c r="O33" s="29">
        <v>0</v>
      </c>
      <c r="Q33" s="1" t="s">
        <v>91</v>
      </c>
      <c r="R33" s="14">
        <v>2</v>
      </c>
      <c r="S33" s="4">
        <v>5500</v>
      </c>
      <c r="T33" s="5">
        <v>178.18181818181819</v>
      </c>
      <c r="U33" s="5">
        <v>176</v>
      </c>
      <c r="V33" s="5">
        <v>200</v>
      </c>
      <c r="Y33" s="14"/>
      <c r="Z33" s="5"/>
    </row>
    <row r="34" spans="1:30" ht="15.75" customHeight="1" x14ac:dyDescent="0.25">
      <c r="A34" s="15" t="s">
        <v>154</v>
      </c>
      <c r="B34" s="20">
        <v>39</v>
      </c>
      <c r="C34" s="18">
        <v>394301</v>
      </c>
      <c r="D34" s="16">
        <v>476.58</v>
      </c>
      <c r="E34" s="17">
        <v>449.26</v>
      </c>
      <c r="F34" s="16">
        <v>512</v>
      </c>
      <c r="G34" s="20">
        <v>34</v>
      </c>
      <c r="H34" s="20">
        <v>297952</v>
      </c>
      <c r="I34" s="25">
        <v>476.95</v>
      </c>
      <c r="J34" s="20">
        <v>1</v>
      </c>
      <c r="K34" s="20">
        <v>10000</v>
      </c>
      <c r="L34" s="27">
        <v>481.5</v>
      </c>
      <c r="M34" s="20">
        <v>4</v>
      </c>
      <c r="N34" s="20">
        <v>86349</v>
      </c>
      <c r="O34" s="25">
        <v>474.74</v>
      </c>
      <c r="Q34" s="1" t="s">
        <v>93</v>
      </c>
      <c r="R34" s="14">
        <v>4</v>
      </c>
      <c r="S34" s="4">
        <v>9412</v>
      </c>
      <c r="T34" s="5">
        <v>187.25031874203145</v>
      </c>
      <c r="U34" s="5">
        <v>176</v>
      </c>
      <c r="V34" s="5">
        <v>200</v>
      </c>
      <c r="AD34" s="5" t="s">
        <v>31</v>
      </c>
    </row>
    <row r="35" spans="1:30" ht="15.75" customHeight="1" x14ac:dyDescent="0.25">
      <c r="A35" s="15" t="s">
        <v>153</v>
      </c>
      <c r="B35" s="20">
        <v>18</v>
      </c>
      <c r="C35" s="18">
        <v>194111</v>
      </c>
      <c r="D35" s="16">
        <v>494.43718903101836</v>
      </c>
      <c r="E35" s="17">
        <v>446.1</v>
      </c>
      <c r="F35" s="16">
        <v>512.05999999999995</v>
      </c>
      <c r="G35" s="20">
        <v>18</v>
      </c>
      <c r="H35" s="20">
        <v>194111</v>
      </c>
      <c r="I35" s="25">
        <v>494.44</v>
      </c>
      <c r="J35" s="29">
        <v>0</v>
      </c>
      <c r="K35" s="23" t="s">
        <v>12</v>
      </c>
      <c r="L35" s="26" t="s">
        <v>12</v>
      </c>
      <c r="M35" s="29">
        <v>0</v>
      </c>
      <c r="N35" s="23" t="s">
        <v>12</v>
      </c>
      <c r="O35" s="26" t="s">
        <v>12</v>
      </c>
      <c r="Q35" s="1" t="s">
        <v>95</v>
      </c>
      <c r="R35" s="14">
        <v>6</v>
      </c>
      <c r="S35" s="4">
        <v>48475</v>
      </c>
      <c r="T35" s="5">
        <v>178.46044352759154</v>
      </c>
      <c r="U35" s="5">
        <v>32.93</v>
      </c>
      <c r="V35" s="5">
        <v>200</v>
      </c>
      <c r="AA35" s="4"/>
      <c r="AB35" s="80"/>
      <c r="AC35" s="4"/>
      <c r="AD35" s="4"/>
    </row>
    <row r="36" spans="1:30" x14ac:dyDescent="0.25">
      <c r="A36" s="1" t="s">
        <v>151</v>
      </c>
      <c r="B36" s="36">
        <v>11</v>
      </c>
      <c r="C36" s="19">
        <v>65344</v>
      </c>
      <c r="D36" s="16">
        <v>484.94</v>
      </c>
      <c r="E36" s="17">
        <v>400</v>
      </c>
      <c r="F36" s="16">
        <v>510</v>
      </c>
      <c r="G36" s="20">
        <v>9</v>
      </c>
      <c r="H36" s="20">
        <v>56344</v>
      </c>
      <c r="I36" s="25">
        <v>488.12</v>
      </c>
      <c r="J36" s="20">
        <v>2</v>
      </c>
      <c r="K36" s="20">
        <v>9000</v>
      </c>
      <c r="L36" s="27">
        <v>465</v>
      </c>
      <c r="M36" s="29">
        <v>0</v>
      </c>
      <c r="N36" s="23" t="s">
        <v>12</v>
      </c>
      <c r="O36" s="26" t="s">
        <v>12</v>
      </c>
      <c r="Q36" s="1" t="s">
        <v>97</v>
      </c>
      <c r="R36" s="14">
        <v>30</v>
      </c>
      <c r="S36" s="4">
        <v>211817</v>
      </c>
      <c r="T36" s="5">
        <v>200.63670338074849</v>
      </c>
      <c r="U36" s="5">
        <v>164.3</v>
      </c>
      <c r="V36" s="5">
        <v>210.5</v>
      </c>
      <c r="AA36" s="4"/>
      <c r="AB36" s="4"/>
      <c r="AC36" s="4"/>
      <c r="AD36" s="4"/>
    </row>
    <row r="37" spans="1:30" x14ac:dyDescent="0.25">
      <c r="A37" s="1" t="s">
        <v>149</v>
      </c>
      <c r="B37" s="37">
        <v>4</v>
      </c>
      <c r="C37" s="12">
        <v>26601</v>
      </c>
      <c r="D37" s="13">
        <v>498.30382316454268</v>
      </c>
      <c r="E37" s="13">
        <v>490</v>
      </c>
      <c r="F37" s="13">
        <v>500</v>
      </c>
      <c r="G37" s="21">
        <v>4</v>
      </c>
      <c r="H37" s="7">
        <v>26601</v>
      </c>
      <c r="I37" s="25">
        <v>498.3</v>
      </c>
      <c r="J37" s="29">
        <v>0</v>
      </c>
      <c r="K37" s="23" t="s">
        <v>12</v>
      </c>
      <c r="L37" s="26" t="s">
        <v>12</v>
      </c>
      <c r="M37" s="29">
        <v>0</v>
      </c>
      <c r="N37" s="23" t="s">
        <v>12</v>
      </c>
      <c r="O37" s="26" t="s">
        <v>12</v>
      </c>
      <c r="Q37" s="1" t="s">
        <v>99</v>
      </c>
      <c r="R37" s="14">
        <v>9</v>
      </c>
      <c r="S37" s="4">
        <v>149571</v>
      </c>
      <c r="T37" s="5">
        <v>199.964507758857</v>
      </c>
      <c r="U37" s="5">
        <v>55</v>
      </c>
      <c r="V37" s="5">
        <v>207</v>
      </c>
      <c r="AA37" s="4"/>
      <c r="AB37" s="4"/>
      <c r="AC37" s="4"/>
      <c r="AD37" s="4"/>
    </row>
    <row r="38" spans="1:30" x14ac:dyDescent="0.25">
      <c r="A38" s="1" t="s">
        <v>148</v>
      </c>
      <c r="B38" s="38">
        <v>19</v>
      </c>
      <c r="C38" s="4">
        <v>173160</v>
      </c>
      <c r="D38" s="5">
        <v>496.83090534765529</v>
      </c>
      <c r="E38" s="5">
        <v>450</v>
      </c>
      <c r="F38" s="5">
        <v>510</v>
      </c>
      <c r="G38" s="14">
        <v>17</v>
      </c>
      <c r="H38" s="7">
        <v>151498</v>
      </c>
      <c r="I38" s="25">
        <v>501.99</v>
      </c>
      <c r="J38" s="30">
        <v>2</v>
      </c>
      <c r="K38" s="8">
        <v>21662</v>
      </c>
      <c r="L38" s="25">
        <v>460.75</v>
      </c>
      <c r="M38" s="30">
        <v>0</v>
      </c>
      <c r="N38" s="24" t="s">
        <v>12</v>
      </c>
      <c r="O38" s="25" t="s">
        <v>12</v>
      </c>
      <c r="Q38" s="1" t="s">
        <v>101</v>
      </c>
      <c r="R38" s="14">
        <v>2</v>
      </c>
      <c r="S38" s="4">
        <v>2741</v>
      </c>
      <c r="T38" s="5">
        <v>170.30426851514045</v>
      </c>
      <c r="U38" s="5">
        <v>165</v>
      </c>
      <c r="V38" s="5">
        <v>172</v>
      </c>
      <c r="AA38" s="4"/>
      <c r="AB38" s="4"/>
      <c r="AC38" s="4"/>
      <c r="AD38" s="4"/>
    </row>
    <row r="39" spans="1:30" x14ac:dyDescent="0.25">
      <c r="A39" s="1" t="s">
        <v>146</v>
      </c>
      <c r="B39" s="38">
        <v>7</v>
      </c>
      <c r="C39" s="4">
        <v>20703</v>
      </c>
      <c r="D39" s="5">
        <v>492.44553929382215</v>
      </c>
      <c r="E39" s="5">
        <v>470</v>
      </c>
      <c r="F39" s="5">
        <v>495</v>
      </c>
      <c r="G39" s="14">
        <v>7</v>
      </c>
      <c r="H39" s="14">
        <v>20703</v>
      </c>
      <c r="I39" s="25">
        <v>492.45</v>
      </c>
      <c r="J39" s="14">
        <v>0</v>
      </c>
      <c r="K39" s="23" t="s">
        <v>12</v>
      </c>
      <c r="L39" s="25" t="s">
        <v>12</v>
      </c>
      <c r="M39" s="14">
        <v>0</v>
      </c>
      <c r="N39" s="25" t="s">
        <v>12</v>
      </c>
      <c r="O39" s="25" t="s">
        <v>12</v>
      </c>
      <c r="Q39" s="1" t="s">
        <v>103</v>
      </c>
      <c r="R39" s="14">
        <v>7</v>
      </c>
      <c r="S39" s="4">
        <v>71092</v>
      </c>
      <c r="T39" s="5">
        <v>159.23381393124404</v>
      </c>
      <c r="U39" s="5">
        <v>55</v>
      </c>
      <c r="V39" s="5">
        <v>176</v>
      </c>
      <c r="AA39" s="4"/>
      <c r="AB39" s="4"/>
      <c r="AC39" s="4"/>
      <c r="AD39" s="4"/>
    </row>
    <row r="40" spans="1:30" x14ac:dyDescent="0.25">
      <c r="A40" s="1" t="s">
        <v>145</v>
      </c>
      <c r="B40" s="14">
        <v>41</v>
      </c>
      <c r="C40" s="4">
        <v>195901</v>
      </c>
      <c r="D40" s="5">
        <v>495.43691880082275</v>
      </c>
      <c r="E40" s="5">
        <v>440</v>
      </c>
      <c r="F40" s="5">
        <v>510</v>
      </c>
      <c r="G40" s="14">
        <v>39</v>
      </c>
      <c r="H40" s="14">
        <v>194669</v>
      </c>
      <c r="I40" s="25">
        <v>495.74</v>
      </c>
      <c r="J40" s="14">
        <v>1</v>
      </c>
      <c r="K40" s="14">
        <v>366</v>
      </c>
      <c r="L40" s="25">
        <v>440</v>
      </c>
      <c r="M40" s="14">
        <v>1</v>
      </c>
      <c r="N40" s="14">
        <v>866</v>
      </c>
      <c r="O40" s="25">
        <v>450</v>
      </c>
      <c r="Q40" s="1" t="s">
        <v>105</v>
      </c>
      <c r="R40" s="14">
        <v>12</v>
      </c>
      <c r="S40" s="4">
        <v>63723</v>
      </c>
      <c r="T40" s="5">
        <v>161.47114448472294</v>
      </c>
      <c r="U40" s="5">
        <v>150</v>
      </c>
      <c r="V40" s="5">
        <v>170</v>
      </c>
      <c r="AA40" s="4"/>
      <c r="AB40" s="4"/>
      <c r="AC40" s="4"/>
      <c r="AD40" s="4"/>
    </row>
    <row r="41" spans="1:30" x14ac:dyDescent="0.25">
      <c r="A41" s="6" t="s">
        <v>144</v>
      </c>
      <c r="B41" s="14">
        <v>24</v>
      </c>
      <c r="C41" s="4">
        <v>2533</v>
      </c>
      <c r="D41" s="5">
        <v>475</v>
      </c>
      <c r="E41" s="5">
        <v>475</v>
      </c>
      <c r="F41" s="5">
        <v>475</v>
      </c>
      <c r="G41" s="14">
        <v>24</v>
      </c>
      <c r="H41" s="14">
        <v>2533</v>
      </c>
      <c r="I41" s="25">
        <v>475</v>
      </c>
      <c r="J41" s="14">
        <v>0</v>
      </c>
      <c r="K41" s="14" t="s">
        <v>12</v>
      </c>
      <c r="L41" s="25" t="s">
        <v>12</v>
      </c>
      <c r="M41" s="14">
        <v>0</v>
      </c>
      <c r="N41" s="14" t="s">
        <v>12</v>
      </c>
      <c r="O41" s="25" t="s">
        <v>12</v>
      </c>
      <c r="Q41" s="1" t="s">
        <v>107</v>
      </c>
      <c r="R41" s="14">
        <v>17</v>
      </c>
      <c r="S41" s="4">
        <v>173059</v>
      </c>
      <c r="T41" s="5">
        <v>166.6927232909008</v>
      </c>
      <c r="U41" s="5">
        <v>91</v>
      </c>
      <c r="V41" s="5">
        <v>185</v>
      </c>
      <c r="AA41" s="4"/>
      <c r="AB41" s="4"/>
      <c r="AC41" s="4"/>
      <c r="AD41" s="4"/>
    </row>
    <row r="42" spans="1:30" x14ac:dyDescent="0.25">
      <c r="A42" s="1" t="s">
        <v>142</v>
      </c>
      <c r="B42" s="14">
        <v>7</v>
      </c>
      <c r="C42" s="4">
        <v>61632</v>
      </c>
      <c r="D42" s="5">
        <v>456.55490654205607</v>
      </c>
      <c r="E42" s="5">
        <v>200</v>
      </c>
      <c r="F42" s="5">
        <v>485</v>
      </c>
      <c r="G42" s="14">
        <v>6</v>
      </c>
      <c r="H42" s="14">
        <v>56632</v>
      </c>
      <c r="I42" s="25">
        <v>479.21</v>
      </c>
      <c r="J42" s="14">
        <v>0</v>
      </c>
      <c r="K42" s="14" t="s">
        <v>12</v>
      </c>
      <c r="L42" s="25" t="s">
        <v>12</v>
      </c>
      <c r="M42" s="14">
        <v>1</v>
      </c>
      <c r="N42" s="14">
        <v>5000</v>
      </c>
      <c r="O42" s="25">
        <v>200</v>
      </c>
      <c r="Q42" s="1" t="s">
        <v>109</v>
      </c>
      <c r="R42" s="14">
        <v>1</v>
      </c>
      <c r="S42" s="4">
        <v>3000</v>
      </c>
      <c r="T42" s="5">
        <v>100</v>
      </c>
      <c r="U42" s="5">
        <v>100</v>
      </c>
      <c r="V42" s="5">
        <v>100</v>
      </c>
      <c r="AA42" s="4"/>
      <c r="AB42" s="4"/>
      <c r="AC42" s="4"/>
      <c r="AD42" s="4"/>
    </row>
    <row r="43" spans="1:30" x14ac:dyDescent="0.25">
      <c r="A43" s="1" t="s">
        <v>134</v>
      </c>
      <c r="B43" s="14">
        <v>11</v>
      </c>
      <c r="C43" s="4">
        <v>103260</v>
      </c>
      <c r="D43" s="5">
        <v>462.03708841758669</v>
      </c>
      <c r="E43" s="5">
        <v>422</v>
      </c>
      <c r="F43" s="5">
        <v>480</v>
      </c>
      <c r="G43" s="14">
        <v>8</v>
      </c>
      <c r="H43" s="14">
        <v>71248</v>
      </c>
      <c r="I43" s="25">
        <v>478.66</v>
      </c>
      <c r="J43" s="14">
        <v>0</v>
      </c>
      <c r="K43" s="14" t="s">
        <v>12</v>
      </c>
      <c r="L43" s="25" t="s">
        <v>12</v>
      </c>
      <c r="M43" s="14">
        <v>3</v>
      </c>
      <c r="N43" s="14">
        <v>32012</v>
      </c>
      <c r="O43" s="25">
        <v>425.03</v>
      </c>
      <c r="Q43" s="1" t="s">
        <v>111</v>
      </c>
      <c r="R43" s="14">
        <v>1</v>
      </c>
      <c r="S43" s="4">
        <v>382</v>
      </c>
      <c r="T43" s="5">
        <v>60</v>
      </c>
      <c r="U43" s="5">
        <v>60</v>
      </c>
      <c r="V43" s="5">
        <v>60</v>
      </c>
      <c r="AA43" s="4"/>
      <c r="AB43" s="4"/>
      <c r="AC43" s="4"/>
      <c r="AD43" s="4"/>
    </row>
    <row r="44" spans="1:30" x14ac:dyDescent="0.25">
      <c r="A44" s="1" t="s">
        <v>0</v>
      </c>
      <c r="B44" s="14">
        <v>3</v>
      </c>
      <c r="C44" s="4">
        <v>7538</v>
      </c>
      <c r="D44" s="5">
        <v>471.63305916688779</v>
      </c>
      <c r="E44" s="5">
        <v>455</v>
      </c>
      <c r="F44" s="5">
        <v>480</v>
      </c>
      <c r="G44" s="14">
        <v>3</v>
      </c>
      <c r="H44" s="14">
        <v>7538</v>
      </c>
      <c r="I44" s="25">
        <v>471.63</v>
      </c>
      <c r="J44" s="14">
        <v>0</v>
      </c>
      <c r="K44" s="14" t="s">
        <v>12</v>
      </c>
      <c r="L44" s="25" t="s">
        <v>12</v>
      </c>
      <c r="M44" s="14">
        <v>0</v>
      </c>
      <c r="N44" s="14" t="s">
        <v>12</v>
      </c>
      <c r="O44" s="25" t="s">
        <v>12</v>
      </c>
      <c r="Q44" s="1" t="s">
        <v>113</v>
      </c>
      <c r="R44" s="14">
        <v>0</v>
      </c>
      <c r="S44" s="4">
        <v>0</v>
      </c>
      <c r="T44" s="5">
        <v>0</v>
      </c>
      <c r="U44" s="5">
        <v>0</v>
      </c>
      <c r="V44" s="5">
        <v>0</v>
      </c>
      <c r="AA44" s="4"/>
      <c r="AB44" s="4"/>
      <c r="AC44" s="4"/>
      <c r="AD44" s="4"/>
    </row>
    <row r="45" spans="1:30" x14ac:dyDescent="0.25">
      <c r="A45" s="1" t="s">
        <v>1</v>
      </c>
      <c r="B45" s="14">
        <v>5</v>
      </c>
      <c r="C45" s="4">
        <v>112000</v>
      </c>
      <c r="D45" s="5">
        <v>476.80892857142857</v>
      </c>
      <c r="E45" s="5">
        <v>460</v>
      </c>
      <c r="F45" s="5">
        <v>481</v>
      </c>
      <c r="G45" s="14">
        <v>5</v>
      </c>
      <c r="H45" s="14">
        <v>112000</v>
      </c>
      <c r="I45" s="25">
        <v>476.81</v>
      </c>
      <c r="J45" s="14">
        <v>0</v>
      </c>
      <c r="K45" s="14" t="s">
        <v>12</v>
      </c>
      <c r="L45" s="25" t="s">
        <v>12</v>
      </c>
      <c r="M45" s="14">
        <v>0</v>
      </c>
      <c r="N45" s="14" t="s">
        <v>12</v>
      </c>
      <c r="O45" s="25" t="s">
        <v>12</v>
      </c>
      <c r="Q45" s="1" t="s">
        <v>115</v>
      </c>
      <c r="R45" s="14">
        <v>6</v>
      </c>
      <c r="S45" s="4">
        <v>123000</v>
      </c>
      <c r="T45" s="5">
        <v>174.39024390243901</v>
      </c>
      <c r="U45" s="5">
        <v>100</v>
      </c>
      <c r="V45" s="5">
        <v>185</v>
      </c>
      <c r="AA45" s="4"/>
      <c r="AB45" s="4"/>
      <c r="AC45" s="4"/>
      <c r="AD45" s="4"/>
    </row>
    <row r="46" spans="1:30" x14ac:dyDescent="0.25">
      <c r="A46" s="9" t="s">
        <v>2</v>
      </c>
      <c r="B46" s="22">
        <v>34</v>
      </c>
      <c r="C46" s="10">
        <v>325118</v>
      </c>
      <c r="D46" s="11">
        <v>451.03651855633956</v>
      </c>
      <c r="E46" s="11">
        <v>345</v>
      </c>
      <c r="F46" s="11">
        <v>482</v>
      </c>
      <c r="G46" s="22">
        <v>23</v>
      </c>
      <c r="H46" s="22">
        <v>137629</v>
      </c>
      <c r="I46" s="28">
        <v>458.92</v>
      </c>
      <c r="J46" s="22">
        <v>3</v>
      </c>
      <c r="K46" s="22">
        <v>15018</v>
      </c>
      <c r="L46" s="28">
        <v>443.94</v>
      </c>
      <c r="M46" s="22">
        <v>8</v>
      </c>
      <c r="N46" s="22">
        <v>172471</v>
      </c>
      <c r="O46" s="25">
        <v>445.19</v>
      </c>
      <c r="Q46" s="1" t="s">
        <v>117</v>
      </c>
      <c r="R46" s="14">
        <v>5</v>
      </c>
      <c r="S46" s="4">
        <v>18705</v>
      </c>
      <c r="T46" s="5">
        <v>171.06923282544773</v>
      </c>
      <c r="U46" s="5">
        <v>160</v>
      </c>
      <c r="V46" s="5">
        <v>190</v>
      </c>
      <c r="AA46" s="4"/>
      <c r="AB46" s="4"/>
      <c r="AC46" s="4"/>
      <c r="AD46" s="4"/>
    </row>
    <row r="47" spans="1:30" x14ac:dyDescent="0.25">
      <c r="A47" s="1" t="s">
        <v>3</v>
      </c>
      <c r="B47" s="14">
        <v>4</v>
      </c>
      <c r="C47" s="4">
        <v>23856</v>
      </c>
      <c r="D47" s="5">
        <v>460.69584171696846</v>
      </c>
      <c r="E47" s="5">
        <v>310</v>
      </c>
      <c r="F47" s="5">
        <v>475</v>
      </c>
      <c r="G47" s="14">
        <v>3</v>
      </c>
      <c r="H47" s="14">
        <v>23000</v>
      </c>
      <c r="I47" s="25">
        <v>466.3</v>
      </c>
      <c r="J47" s="14">
        <v>0</v>
      </c>
      <c r="K47" s="14" t="s">
        <v>12</v>
      </c>
      <c r="L47" s="25" t="s">
        <v>12</v>
      </c>
      <c r="M47" s="14">
        <v>1</v>
      </c>
      <c r="N47" s="14">
        <v>856</v>
      </c>
      <c r="O47" s="25">
        <v>310</v>
      </c>
      <c r="Q47" s="1" t="s">
        <v>119</v>
      </c>
      <c r="R47" s="14">
        <v>4</v>
      </c>
      <c r="S47" s="4">
        <v>57000</v>
      </c>
      <c r="T47" s="5">
        <v>163.42105263157896</v>
      </c>
      <c r="U47" s="5">
        <v>155</v>
      </c>
      <c r="V47" s="5">
        <v>170</v>
      </c>
      <c r="AA47" s="4"/>
      <c r="AB47" s="4"/>
      <c r="AC47" s="4"/>
      <c r="AD47" s="4"/>
    </row>
    <row r="48" spans="1:30" x14ac:dyDescent="0.25">
      <c r="A48" s="1" t="s">
        <v>4</v>
      </c>
      <c r="B48" s="14">
        <v>2</v>
      </c>
      <c r="C48" s="4">
        <v>35098</v>
      </c>
      <c r="D48" s="5">
        <v>425.06980454726767</v>
      </c>
      <c r="E48" s="5">
        <v>425</v>
      </c>
      <c r="F48" s="5">
        <v>450</v>
      </c>
      <c r="G48" s="14">
        <v>1</v>
      </c>
      <c r="H48" s="14">
        <v>98</v>
      </c>
      <c r="I48" s="25">
        <v>450</v>
      </c>
      <c r="J48" s="14">
        <v>0</v>
      </c>
      <c r="K48" s="14" t="s">
        <v>12</v>
      </c>
      <c r="L48" s="25" t="s">
        <v>12</v>
      </c>
      <c r="M48" s="14">
        <v>1</v>
      </c>
      <c r="N48" s="14">
        <v>35000</v>
      </c>
      <c r="O48" s="25">
        <v>425</v>
      </c>
      <c r="Q48" s="1" t="s">
        <v>122</v>
      </c>
      <c r="R48" s="14">
        <v>2</v>
      </c>
      <c r="S48" s="4">
        <v>14354</v>
      </c>
      <c r="T48" s="5">
        <v>169.94774975616554</v>
      </c>
      <c r="U48" s="5">
        <v>20</v>
      </c>
      <c r="V48" s="5">
        <v>170</v>
      </c>
    </row>
    <row r="49" spans="1:22" x14ac:dyDescent="0.25">
      <c r="A49" s="1" t="s">
        <v>5</v>
      </c>
      <c r="B49" s="14">
        <v>11</v>
      </c>
      <c r="C49" s="4">
        <v>79014</v>
      </c>
      <c r="D49" s="5">
        <v>443.82490444731314</v>
      </c>
      <c r="E49" s="5">
        <v>422</v>
      </c>
      <c r="F49" s="5">
        <v>480</v>
      </c>
      <c r="G49" s="14">
        <v>8</v>
      </c>
      <c r="H49" s="14">
        <v>43014</v>
      </c>
      <c r="I49" s="25">
        <v>449.12</v>
      </c>
      <c r="J49" s="14">
        <v>2</v>
      </c>
      <c r="K49" s="14">
        <v>11000</v>
      </c>
      <c r="L49" s="25">
        <v>472.73</v>
      </c>
      <c r="M49" s="14">
        <v>1</v>
      </c>
      <c r="N49" s="14">
        <v>25000</v>
      </c>
      <c r="O49" s="25">
        <v>422</v>
      </c>
      <c r="R49" s="14"/>
    </row>
    <row r="50" spans="1:22" x14ac:dyDescent="0.25">
      <c r="A50" s="1" t="s">
        <v>6</v>
      </c>
      <c r="B50" s="14">
        <v>24</v>
      </c>
      <c r="C50" s="4">
        <v>125500</v>
      </c>
      <c r="D50" s="5">
        <v>450.03473203187247</v>
      </c>
      <c r="E50" s="5">
        <v>340</v>
      </c>
      <c r="F50" s="5">
        <v>465.01</v>
      </c>
      <c r="G50" s="14">
        <v>21</v>
      </c>
      <c r="H50" s="14">
        <v>116207</v>
      </c>
      <c r="I50" s="25">
        <v>453.91</v>
      </c>
      <c r="J50" s="14">
        <v>0</v>
      </c>
      <c r="K50" s="14" t="s">
        <v>12</v>
      </c>
      <c r="L50" s="25" t="s">
        <v>12</v>
      </c>
      <c r="M50" s="14">
        <v>3</v>
      </c>
      <c r="N50" s="14">
        <v>9293</v>
      </c>
      <c r="O50" s="25">
        <v>401.61</v>
      </c>
      <c r="R50" s="14"/>
    </row>
    <row r="51" spans="1:22" x14ac:dyDescent="0.25">
      <c r="A51" s="1" t="s">
        <v>7</v>
      </c>
      <c r="B51" s="14">
        <v>11</v>
      </c>
      <c r="C51" s="4">
        <v>102966</v>
      </c>
      <c r="D51" s="5">
        <v>436.58304683099277</v>
      </c>
      <c r="E51" s="5">
        <v>425</v>
      </c>
      <c r="F51" s="5">
        <v>451</v>
      </c>
      <c r="G51" s="14">
        <v>10</v>
      </c>
      <c r="H51" s="14">
        <v>82966</v>
      </c>
      <c r="I51" s="25">
        <v>433.11</v>
      </c>
      <c r="J51" s="14">
        <v>0</v>
      </c>
      <c r="K51" s="14" t="s">
        <v>12</v>
      </c>
      <c r="L51" s="25" t="s">
        <v>12</v>
      </c>
      <c r="M51" s="14">
        <v>1</v>
      </c>
      <c r="N51" s="14">
        <v>20000</v>
      </c>
      <c r="O51" s="25">
        <v>451</v>
      </c>
      <c r="R51" s="14"/>
    </row>
    <row r="52" spans="1:22" x14ac:dyDescent="0.25">
      <c r="A52" s="1" t="s">
        <v>8</v>
      </c>
      <c r="B52" s="14">
        <v>7</v>
      </c>
      <c r="C52" s="4">
        <v>105000</v>
      </c>
      <c r="D52" s="5">
        <v>448.85952380952381</v>
      </c>
      <c r="E52" s="5">
        <v>435.5</v>
      </c>
      <c r="F52" s="5">
        <v>478.01</v>
      </c>
      <c r="G52" s="14">
        <v>6</v>
      </c>
      <c r="H52" s="14">
        <v>80000</v>
      </c>
      <c r="I52" s="25">
        <v>439.75</v>
      </c>
      <c r="J52" s="14">
        <v>1</v>
      </c>
      <c r="K52" s="14">
        <v>25000</v>
      </c>
      <c r="L52" s="25">
        <v>478.01</v>
      </c>
      <c r="M52" s="14">
        <v>0</v>
      </c>
      <c r="N52" s="14" t="s">
        <v>12</v>
      </c>
      <c r="O52" s="25" t="s">
        <v>12</v>
      </c>
      <c r="R52" s="14"/>
    </row>
    <row r="53" spans="1:22" x14ac:dyDescent="0.25">
      <c r="A53" s="1" t="s">
        <v>9</v>
      </c>
      <c r="B53" s="14">
        <v>4</v>
      </c>
      <c r="C53" s="4">
        <v>26049</v>
      </c>
      <c r="D53" s="5">
        <v>472.32216207915849</v>
      </c>
      <c r="E53" s="5">
        <v>460</v>
      </c>
      <c r="F53" s="5">
        <v>480</v>
      </c>
      <c r="G53" s="14">
        <v>4</v>
      </c>
      <c r="H53" s="14">
        <v>26049</v>
      </c>
      <c r="I53" s="25">
        <v>472.32</v>
      </c>
      <c r="J53" s="14">
        <v>0</v>
      </c>
      <c r="K53" s="14" t="s">
        <v>12</v>
      </c>
      <c r="L53" s="25" t="s">
        <v>12</v>
      </c>
      <c r="M53" s="14">
        <v>0</v>
      </c>
      <c r="N53" s="14" t="s">
        <v>12</v>
      </c>
      <c r="O53" s="25" t="s">
        <v>12</v>
      </c>
      <c r="R53" s="14"/>
    </row>
    <row r="54" spans="1:22" x14ac:dyDescent="0.25">
      <c r="A54" s="1" t="s">
        <v>10</v>
      </c>
      <c r="B54" s="14">
        <v>26</v>
      </c>
      <c r="C54" s="4">
        <v>233833</v>
      </c>
      <c r="D54" s="5">
        <v>444.85316443786803</v>
      </c>
      <c r="E54" s="5">
        <v>400</v>
      </c>
      <c r="F54" s="5">
        <v>490</v>
      </c>
      <c r="G54" s="14">
        <v>26</v>
      </c>
      <c r="H54" s="14">
        <v>233833</v>
      </c>
      <c r="I54" s="25">
        <v>444.85</v>
      </c>
      <c r="J54" s="14">
        <v>0</v>
      </c>
      <c r="K54" s="14" t="s">
        <v>12</v>
      </c>
      <c r="L54" s="25" t="s">
        <v>12</v>
      </c>
      <c r="M54" s="14">
        <v>0</v>
      </c>
      <c r="N54" s="14" t="s">
        <v>12</v>
      </c>
      <c r="O54" s="25" t="s">
        <v>12</v>
      </c>
      <c r="R54" s="14"/>
    </row>
    <row r="55" spans="1:22" x14ac:dyDescent="0.25">
      <c r="A55" s="1" t="s">
        <v>11</v>
      </c>
      <c r="B55" s="14">
        <v>6</v>
      </c>
      <c r="C55" s="4">
        <v>24934</v>
      </c>
      <c r="D55" s="5">
        <v>406.30845431940321</v>
      </c>
      <c r="E55" s="5">
        <v>340</v>
      </c>
      <c r="F55" s="5">
        <v>485</v>
      </c>
      <c r="G55" s="14">
        <v>2</v>
      </c>
      <c r="H55" s="14">
        <v>1093</v>
      </c>
      <c r="I55" s="25">
        <v>475.48</v>
      </c>
      <c r="J55" s="14">
        <v>2</v>
      </c>
      <c r="K55" s="14">
        <v>18000</v>
      </c>
      <c r="L55" s="25">
        <v>422.5</v>
      </c>
      <c r="M55" s="14">
        <v>2</v>
      </c>
      <c r="N55" s="14">
        <v>5841</v>
      </c>
      <c r="O55" s="25">
        <v>343.47</v>
      </c>
      <c r="R55" s="14"/>
    </row>
    <row r="56" spans="1:22" x14ac:dyDescent="0.25">
      <c r="A56" s="1" t="s">
        <v>13</v>
      </c>
      <c r="B56" s="4">
        <v>0</v>
      </c>
      <c r="C56" s="4">
        <v>0</v>
      </c>
      <c r="D56" s="5">
        <v>0</v>
      </c>
      <c r="E56" s="5">
        <v>0</v>
      </c>
      <c r="F56" s="5">
        <v>0</v>
      </c>
      <c r="G56" s="4" t="s">
        <v>12</v>
      </c>
      <c r="J56" s="4" t="s">
        <v>12</v>
      </c>
      <c r="M56" s="4" t="s">
        <v>12</v>
      </c>
      <c r="R56" s="14"/>
    </row>
    <row r="57" spans="1:22" x14ac:dyDescent="0.25">
      <c r="A57" s="1" t="s">
        <v>14</v>
      </c>
      <c r="B57" s="4">
        <v>2</v>
      </c>
      <c r="C57" s="4">
        <v>3126</v>
      </c>
      <c r="D57" s="5">
        <v>372.93346129238643</v>
      </c>
      <c r="E57" s="5">
        <v>340</v>
      </c>
      <c r="F57" s="5">
        <v>485</v>
      </c>
      <c r="G57" s="4" t="s">
        <v>12</v>
      </c>
      <c r="J57" s="4" t="s">
        <v>12</v>
      </c>
      <c r="M57" s="4" t="s">
        <v>12</v>
      </c>
      <c r="R57" s="14"/>
    </row>
    <row r="58" spans="1:22" x14ac:dyDescent="0.25">
      <c r="A58" s="1" t="s">
        <v>15</v>
      </c>
      <c r="B58" s="4">
        <v>21</v>
      </c>
      <c r="C58" s="4">
        <v>184755</v>
      </c>
      <c r="D58" s="5">
        <v>470.45152488430625</v>
      </c>
      <c r="E58" s="5">
        <v>447</v>
      </c>
      <c r="F58" s="5">
        <v>497.77</v>
      </c>
      <c r="G58" s="4" t="s">
        <v>12</v>
      </c>
      <c r="J58" s="4" t="s">
        <v>12</v>
      </c>
      <c r="M58" s="4" t="s">
        <v>12</v>
      </c>
      <c r="S58" s="4" t="s">
        <v>31</v>
      </c>
      <c r="T58" s="5" t="s">
        <v>31</v>
      </c>
      <c r="U58" s="5" t="s">
        <v>31</v>
      </c>
      <c r="V58" s="5" t="s">
        <v>31</v>
      </c>
    </row>
    <row r="59" spans="1:22" x14ac:dyDescent="0.25">
      <c r="A59" s="1" t="s">
        <v>16</v>
      </c>
      <c r="B59" s="4">
        <v>5</v>
      </c>
      <c r="C59" s="4">
        <v>48000</v>
      </c>
      <c r="D59" s="5">
        <v>449.375</v>
      </c>
      <c r="E59" s="5">
        <v>345</v>
      </c>
      <c r="F59" s="5">
        <v>475</v>
      </c>
      <c r="G59" s="4" t="s">
        <v>12</v>
      </c>
      <c r="J59" s="4" t="s">
        <v>12</v>
      </c>
      <c r="M59" s="4" t="s">
        <v>12</v>
      </c>
      <c r="S59" s="4" t="s">
        <v>31</v>
      </c>
      <c r="T59" s="5" t="s">
        <v>31</v>
      </c>
      <c r="U59" s="5" t="s">
        <v>31</v>
      </c>
      <c r="V59" s="5" t="s">
        <v>31</v>
      </c>
    </row>
    <row r="60" spans="1:22" x14ac:dyDescent="0.25">
      <c r="A60" s="1" t="s">
        <v>17</v>
      </c>
      <c r="B60" s="4">
        <v>1</v>
      </c>
      <c r="C60" s="4">
        <v>15000</v>
      </c>
      <c r="D60" s="5">
        <v>486.17</v>
      </c>
      <c r="E60" s="5">
        <v>486.17</v>
      </c>
      <c r="F60" s="5">
        <v>486.17</v>
      </c>
      <c r="G60" s="4" t="s">
        <v>12</v>
      </c>
      <c r="J60" s="4" t="s">
        <v>12</v>
      </c>
      <c r="M60" s="4" t="s">
        <v>12</v>
      </c>
      <c r="S60" s="4" t="s">
        <v>31</v>
      </c>
      <c r="T60" s="5" t="s">
        <v>31</v>
      </c>
      <c r="U60" s="5" t="s">
        <v>31</v>
      </c>
      <c r="V60" s="5" t="s">
        <v>31</v>
      </c>
    </row>
    <row r="61" spans="1:22" x14ac:dyDescent="0.25">
      <c r="A61" s="1" t="s">
        <v>18</v>
      </c>
      <c r="B61" s="4">
        <v>1</v>
      </c>
      <c r="C61" s="4">
        <v>466</v>
      </c>
      <c r="D61" s="5">
        <v>465</v>
      </c>
      <c r="E61" s="5">
        <v>465</v>
      </c>
      <c r="F61" s="5">
        <v>465</v>
      </c>
      <c r="G61" s="4" t="s">
        <v>12</v>
      </c>
      <c r="J61" s="4" t="s">
        <v>12</v>
      </c>
      <c r="M61" s="4" t="s">
        <v>12</v>
      </c>
      <c r="S61" s="4" t="s">
        <v>31</v>
      </c>
      <c r="T61" s="5" t="s">
        <v>31</v>
      </c>
      <c r="U61" s="5" t="s">
        <v>31</v>
      </c>
      <c r="V61" s="5" t="s">
        <v>31</v>
      </c>
    </row>
    <row r="62" spans="1:22" x14ac:dyDescent="0.25">
      <c r="A62" s="1" t="s">
        <v>19</v>
      </c>
      <c r="B62" s="4">
        <v>18</v>
      </c>
      <c r="C62" s="4">
        <v>146613</v>
      </c>
      <c r="D62" s="5">
        <v>486.16870911856387</v>
      </c>
      <c r="E62" s="5">
        <v>425</v>
      </c>
      <c r="F62" s="5">
        <v>519.19000000000005</v>
      </c>
      <c r="G62" s="4" t="s">
        <v>12</v>
      </c>
      <c r="J62" s="4" t="s">
        <v>12</v>
      </c>
      <c r="M62" s="4" t="s">
        <v>12</v>
      </c>
      <c r="S62" s="4" t="s">
        <v>31</v>
      </c>
      <c r="T62" s="5" t="s">
        <v>31</v>
      </c>
      <c r="U62" s="5" t="s">
        <v>31</v>
      </c>
      <c r="V62" s="5" t="s">
        <v>31</v>
      </c>
    </row>
    <row r="63" spans="1:22" x14ac:dyDescent="0.25">
      <c r="A63" s="1" t="s">
        <v>20</v>
      </c>
      <c r="B63" s="4">
        <v>2</v>
      </c>
      <c r="C63" s="4">
        <v>3325</v>
      </c>
      <c r="D63" s="5">
        <v>357.14473684210526</v>
      </c>
      <c r="E63" s="5">
        <v>345</v>
      </c>
      <c r="F63" s="5">
        <v>469.25</v>
      </c>
      <c r="G63" s="4" t="s">
        <v>12</v>
      </c>
      <c r="J63" s="4" t="s">
        <v>12</v>
      </c>
      <c r="M63" s="4" t="s">
        <v>12</v>
      </c>
      <c r="S63" s="4" t="s">
        <v>31</v>
      </c>
      <c r="T63" s="5" t="s">
        <v>31</v>
      </c>
      <c r="U63" s="5" t="s">
        <v>31</v>
      </c>
      <c r="V63" s="5" t="s">
        <v>31</v>
      </c>
    </row>
    <row r="64" spans="1:22" x14ac:dyDescent="0.25">
      <c r="A64" s="1" t="s">
        <v>21</v>
      </c>
      <c r="B64" s="4">
        <v>7</v>
      </c>
      <c r="C64" s="4">
        <v>100000</v>
      </c>
      <c r="D64" s="5">
        <v>474.02499999999998</v>
      </c>
      <c r="E64" s="5">
        <v>469.5</v>
      </c>
      <c r="F64" s="5">
        <v>485</v>
      </c>
      <c r="G64" s="4" t="s">
        <v>12</v>
      </c>
      <c r="J64" s="4" t="s">
        <v>12</v>
      </c>
      <c r="M64" s="4" t="s">
        <v>12</v>
      </c>
      <c r="S64" s="4" t="s">
        <v>31</v>
      </c>
      <c r="T64" s="5" t="s">
        <v>31</v>
      </c>
      <c r="U64" s="5" t="s">
        <v>31</v>
      </c>
      <c r="V64" s="5" t="s">
        <v>31</v>
      </c>
    </row>
    <row r="65" spans="1:22" x14ac:dyDescent="0.25">
      <c r="A65" s="1" t="s">
        <v>22</v>
      </c>
      <c r="B65" s="4">
        <v>2</v>
      </c>
      <c r="C65" s="4">
        <v>20000</v>
      </c>
      <c r="D65" s="5">
        <v>469.25</v>
      </c>
      <c r="E65" s="5">
        <v>468.5</v>
      </c>
      <c r="F65" s="5">
        <v>470</v>
      </c>
      <c r="G65" s="4" t="s">
        <v>12</v>
      </c>
      <c r="J65" s="4" t="s">
        <v>12</v>
      </c>
      <c r="M65" s="4" t="s">
        <v>12</v>
      </c>
      <c r="S65" s="4" t="s">
        <v>31</v>
      </c>
      <c r="T65" s="5" t="s">
        <v>31</v>
      </c>
      <c r="U65" s="5" t="s">
        <v>31</v>
      </c>
      <c r="V65" s="5" t="s">
        <v>31</v>
      </c>
    </row>
    <row r="66" spans="1:22" x14ac:dyDescent="0.25">
      <c r="A66" s="1" t="s">
        <v>23</v>
      </c>
      <c r="B66" s="4">
        <v>6</v>
      </c>
      <c r="C66" s="4">
        <v>22529</v>
      </c>
      <c r="D66" s="5">
        <v>467.48905854676195</v>
      </c>
      <c r="E66" s="5">
        <v>425</v>
      </c>
      <c r="F66" s="5">
        <v>495</v>
      </c>
      <c r="G66" s="4" t="s">
        <v>12</v>
      </c>
      <c r="J66" s="4" t="s">
        <v>12</v>
      </c>
      <c r="M66" s="4" t="s">
        <v>12</v>
      </c>
      <c r="S66" s="4" t="s">
        <v>31</v>
      </c>
      <c r="T66" s="5" t="s">
        <v>31</v>
      </c>
      <c r="U66" s="5" t="s">
        <v>31</v>
      </c>
      <c r="V66" s="5" t="s">
        <v>31</v>
      </c>
    </row>
    <row r="67" spans="1:22" x14ac:dyDescent="0.25">
      <c r="A67" s="1" t="s">
        <v>24</v>
      </c>
      <c r="B67" s="4">
        <v>15</v>
      </c>
      <c r="C67" s="4">
        <v>39810</v>
      </c>
      <c r="D67" s="5">
        <v>425.50263752825924</v>
      </c>
      <c r="E67" s="5">
        <v>345</v>
      </c>
      <c r="F67" s="5">
        <v>493.5</v>
      </c>
      <c r="G67" s="4" t="s">
        <v>12</v>
      </c>
      <c r="J67" s="4" t="s">
        <v>12</v>
      </c>
      <c r="M67" s="4" t="s">
        <v>12</v>
      </c>
      <c r="S67" s="4" t="s">
        <v>31</v>
      </c>
      <c r="T67" s="5" t="s">
        <v>31</v>
      </c>
      <c r="U67" s="5" t="s">
        <v>31</v>
      </c>
      <c r="V67" s="5" t="s">
        <v>31</v>
      </c>
    </row>
    <row r="68" spans="1:22" x14ac:dyDescent="0.25">
      <c r="A68" s="1" t="s">
        <v>25</v>
      </c>
      <c r="B68" s="4">
        <v>3</v>
      </c>
      <c r="C68" s="4">
        <v>3900</v>
      </c>
      <c r="D68" s="5">
        <v>375</v>
      </c>
      <c r="E68" s="5">
        <v>345</v>
      </c>
      <c r="F68" s="5">
        <v>430</v>
      </c>
      <c r="G68" s="4" t="s">
        <v>12</v>
      </c>
      <c r="J68" s="4" t="s">
        <v>12</v>
      </c>
      <c r="M68" s="4" t="s">
        <v>12</v>
      </c>
      <c r="S68" s="4" t="s">
        <v>31</v>
      </c>
      <c r="T68" s="5" t="s">
        <v>31</v>
      </c>
      <c r="U68" s="5" t="s">
        <v>31</v>
      </c>
      <c r="V68" s="5" t="s">
        <v>31</v>
      </c>
    </row>
    <row r="69" spans="1:22" x14ac:dyDescent="0.25">
      <c r="A69" s="1" t="s">
        <v>26</v>
      </c>
      <c r="B69" s="4">
        <v>1</v>
      </c>
      <c r="C69" s="4">
        <v>1000</v>
      </c>
      <c r="D69" s="5">
        <v>425</v>
      </c>
      <c r="E69" s="5">
        <v>425</v>
      </c>
      <c r="F69" s="5">
        <v>425</v>
      </c>
      <c r="G69" s="4" t="s">
        <v>12</v>
      </c>
      <c r="J69" s="4" t="s">
        <v>12</v>
      </c>
      <c r="M69" s="4" t="s">
        <v>12</v>
      </c>
      <c r="S69" s="4" t="s">
        <v>31</v>
      </c>
      <c r="T69" s="5" t="s">
        <v>31</v>
      </c>
      <c r="U69" s="5" t="s">
        <v>31</v>
      </c>
      <c r="V69" s="5" t="s">
        <v>31</v>
      </c>
    </row>
    <row r="70" spans="1:22" x14ac:dyDescent="0.25">
      <c r="A70" s="1" t="s">
        <v>27</v>
      </c>
      <c r="B70" s="4">
        <v>12</v>
      </c>
      <c r="C70" s="4">
        <v>63913</v>
      </c>
      <c r="D70" s="5">
        <v>358.53212836199208</v>
      </c>
      <c r="E70" s="5">
        <v>206.23</v>
      </c>
      <c r="F70" s="5">
        <v>445</v>
      </c>
      <c r="G70" s="4" t="s">
        <v>12</v>
      </c>
      <c r="J70" s="4" t="s">
        <v>12</v>
      </c>
      <c r="M70" s="4" t="s">
        <v>12</v>
      </c>
      <c r="S70" s="4" t="s">
        <v>31</v>
      </c>
      <c r="T70" s="5" t="s">
        <v>31</v>
      </c>
      <c r="U70" s="5" t="s">
        <v>31</v>
      </c>
      <c r="V70" s="5" t="s">
        <v>31</v>
      </c>
    </row>
    <row r="71" spans="1:22" x14ac:dyDescent="0.25">
      <c r="A71" s="1" t="s">
        <v>28</v>
      </c>
      <c r="B71" s="4">
        <v>18</v>
      </c>
      <c r="C71" s="4">
        <v>150350</v>
      </c>
      <c r="D71" s="5">
        <v>432.91220485533756</v>
      </c>
      <c r="E71" s="5">
        <v>85</v>
      </c>
      <c r="F71" s="5">
        <v>457</v>
      </c>
      <c r="G71" s="4" t="s">
        <v>12</v>
      </c>
      <c r="J71" s="4" t="s">
        <v>12</v>
      </c>
      <c r="M71" s="4" t="s">
        <v>12</v>
      </c>
      <c r="S71" s="4" t="s">
        <v>31</v>
      </c>
      <c r="T71" s="5" t="s">
        <v>31</v>
      </c>
      <c r="U71" s="5" t="s">
        <v>31</v>
      </c>
      <c r="V71" s="5" t="s">
        <v>31</v>
      </c>
    </row>
    <row r="72" spans="1:22" x14ac:dyDescent="0.25">
      <c r="A72" s="1" t="s">
        <v>29</v>
      </c>
      <c r="B72" s="4">
        <v>0</v>
      </c>
      <c r="C72" s="4">
        <v>0</v>
      </c>
      <c r="D72" s="5">
        <v>0</v>
      </c>
      <c r="E72" s="5">
        <v>0</v>
      </c>
      <c r="F72" s="5">
        <v>0</v>
      </c>
      <c r="G72" s="4" t="s">
        <v>12</v>
      </c>
      <c r="J72" s="4" t="s">
        <v>12</v>
      </c>
      <c r="M72" s="4" t="s">
        <v>12</v>
      </c>
      <c r="S72" s="4" t="s">
        <v>31</v>
      </c>
      <c r="T72" s="5" t="s">
        <v>31</v>
      </c>
      <c r="U72" s="5" t="s">
        <v>31</v>
      </c>
      <c r="V72" s="5" t="s">
        <v>31</v>
      </c>
    </row>
    <row r="73" spans="1:22" x14ac:dyDescent="0.25">
      <c r="A73" s="1" t="s">
        <v>30</v>
      </c>
      <c r="B73" s="4">
        <v>1</v>
      </c>
      <c r="C73" s="4">
        <v>8650</v>
      </c>
      <c r="D73" s="5">
        <v>360</v>
      </c>
      <c r="E73" s="5">
        <v>360</v>
      </c>
      <c r="F73" s="5">
        <v>360</v>
      </c>
      <c r="G73" s="4" t="s">
        <v>12</v>
      </c>
      <c r="J73" s="4" t="s">
        <v>12</v>
      </c>
      <c r="M73" s="4" t="s">
        <v>12</v>
      </c>
      <c r="S73" s="4" t="s">
        <v>31</v>
      </c>
      <c r="T73" s="5" t="s">
        <v>31</v>
      </c>
      <c r="U73" s="5" t="s">
        <v>31</v>
      </c>
      <c r="V73" s="5" t="s">
        <v>31</v>
      </c>
    </row>
    <row r="74" spans="1:22" x14ac:dyDescent="0.25">
      <c r="A74" s="1" t="s">
        <v>32</v>
      </c>
      <c r="B74" s="4">
        <v>1</v>
      </c>
      <c r="C74" s="4">
        <v>5000</v>
      </c>
      <c r="D74" s="5">
        <v>385.2</v>
      </c>
      <c r="E74" s="5">
        <v>385.2</v>
      </c>
      <c r="F74" s="5">
        <v>385.2</v>
      </c>
      <c r="G74" s="4" t="s">
        <v>12</v>
      </c>
      <c r="J74" s="4" t="s">
        <v>12</v>
      </c>
      <c r="M74" s="4" t="s">
        <v>12</v>
      </c>
      <c r="S74" s="4" t="s">
        <v>31</v>
      </c>
      <c r="T74" s="5" t="s">
        <v>31</v>
      </c>
      <c r="U74" s="5" t="s">
        <v>31</v>
      </c>
      <c r="V74" s="5" t="s">
        <v>31</v>
      </c>
    </row>
    <row r="75" spans="1:22" x14ac:dyDescent="0.25">
      <c r="A75" s="1" t="s">
        <v>33</v>
      </c>
      <c r="B75" s="4">
        <v>11</v>
      </c>
      <c r="C75" s="4">
        <v>10615</v>
      </c>
      <c r="D75" s="5">
        <v>258.1779152143194</v>
      </c>
      <c r="E75" s="5">
        <v>147.5</v>
      </c>
      <c r="F75" s="5">
        <v>370</v>
      </c>
      <c r="G75" s="4" t="s">
        <v>12</v>
      </c>
      <c r="J75" s="4" t="s">
        <v>12</v>
      </c>
      <c r="M75" s="4" t="s">
        <v>12</v>
      </c>
      <c r="S75" s="4" t="s">
        <v>31</v>
      </c>
      <c r="T75" s="5" t="s">
        <v>31</v>
      </c>
      <c r="U75" s="5" t="s">
        <v>31</v>
      </c>
      <c r="V75" s="5" t="s">
        <v>31</v>
      </c>
    </row>
    <row r="76" spans="1:22" x14ac:dyDescent="0.25">
      <c r="A76" s="1" t="s">
        <v>34</v>
      </c>
      <c r="B76" s="4">
        <v>2</v>
      </c>
      <c r="C76" s="4">
        <v>6762</v>
      </c>
      <c r="D76" s="5">
        <v>337.5044365572316</v>
      </c>
      <c r="E76" s="5">
        <v>335</v>
      </c>
      <c r="F76" s="5">
        <v>340</v>
      </c>
      <c r="G76" s="4" t="s">
        <v>12</v>
      </c>
      <c r="J76" s="4" t="s">
        <v>12</v>
      </c>
      <c r="M76" s="4" t="s">
        <v>12</v>
      </c>
      <c r="S76" s="4" t="s">
        <v>31</v>
      </c>
      <c r="T76" s="5" t="s">
        <v>31</v>
      </c>
      <c r="U76" s="5" t="s">
        <v>31</v>
      </c>
      <c r="V76" s="5" t="s">
        <v>31</v>
      </c>
    </row>
    <row r="77" spans="1:22" x14ac:dyDescent="0.25">
      <c r="A77" s="1" t="s">
        <v>35</v>
      </c>
      <c r="B77" s="4">
        <v>0</v>
      </c>
      <c r="C77" s="4">
        <v>0</v>
      </c>
      <c r="D77" s="5">
        <v>0</v>
      </c>
      <c r="E77" s="5">
        <v>0</v>
      </c>
      <c r="F77" s="5">
        <v>0</v>
      </c>
      <c r="G77" s="4" t="s">
        <v>12</v>
      </c>
      <c r="J77" s="4" t="s">
        <v>12</v>
      </c>
      <c r="M77" s="4" t="s">
        <v>12</v>
      </c>
      <c r="S77" s="4" t="s">
        <v>31</v>
      </c>
      <c r="T77" s="5" t="s">
        <v>31</v>
      </c>
      <c r="U77" s="5" t="s">
        <v>31</v>
      </c>
      <c r="V77" s="5" t="s">
        <v>31</v>
      </c>
    </row>
    <row r="78" spans="1:22" x14ac:dyDescent="0.25">
      <c r="A78" s="1" t="s">
        <v>36</v>
      </c>
      <c r="B78" s="4">
        <v>0</v>
      </c>
      <c r="C78" s="4">
        <v>0</v>
      </c>
      <c r="D78" s="5">
        <v>0</v>
      </c>
      <c r="E78" s="5">
        <v>0</v>
      </c>
      <c r="F78" s="5">
        <v>0</v>
      </c>
      <c r="G78" s="4" t="s">
        <v>12</v>
      </c>
      <c r="J78" s="4" t="s">
        <v>12</v>
      </c>
      <c r="M78" s="4" t="s">
        <v>12</v>
      </c>
      <c r="S78" s="4" t="s">
        <v>31</v>
      </c>
      <c r="T78" s="5" t="s">
        <v>31</v>
      </c>
      <c r="U78" s="5" t="s">
        <v>31</v>
      </c>
      <c r="V78" s="5" t="s">
        <v>31</v>
      </c>
    </row>
    <row r="79" spans="1:22" x14ac:dyDescent="0.25">
      <c r="A79" s="1" t="s">
        <v>37</v>
      </c>
      <c r="B79" s="4">
        <v>2</v>
      </c>
      <c r="C79" s="4">
        <v>6163</v>
      </c>
      <c r="D79" s="5">
        <v>329.19904267402239</v>
      </c>
      <c r="E79" s="5">
        <v>310</v>
      </c>
      <c r="F79" s="5">
        <v>330.45</v>
      </c>
      <c r="G79" s="4" t="s">
        <v>12</v>
      </c>
      <c r="J79" s="4" t="s">
        <v>12</v>
      </c>
      <c r="M79" s="4" t="s">
        <v>12</v>
      </c>
      <c r="S79" s="4" t="s">
        <v>31</v>
      </c>
      <c r="T79" s="5" t="s">
        <v>31</v>
      </c>
      <c r="U79" s="5" t="s">
        <v>31</v>
      </c>
      <c r="V79" s="5" t="s">
        <v>31</v>
      </c>
    </row>
    <row r="80" spans="1:22" x14ac:dyDescent="0.25">
      <c r="A80" s="1" t="s">
        <v>38</v>
      </c>
      <c r="B80" s="4">
        <v>2</v>
      </c>
      <c r="C80" s="4">
        <v>12500</v>
      </c>
      <c r="D80" s="5">
        <v>110</v>
      </c>
      <c r="E80" s="5">
        <v>85</v>
      </c>
      <c r="F80" s="5">
        <v>147.5</v>
      </c>
      <c r="G80" s="4" t="s">
        <v>12</v>
      </c>
      <c r="J80" s="4" t="s">
        <v>12</v>
      </c>
      <c r="M80" s="4" t="s">
        <v>12</v>
      </c>
      <c r="S80" s="4" t="s">
        <v>31</v>
      </c>
      <c r="T80" s="5" t="s">
        <v>31</v>
      </c>
      <c r="U80" s="5" t="s">
        <v>31</v>
      </c>
      <c r="V80" s="5" t="s">
        <v>31</v>
      </c>
    </row>
    <row r="81" spans="1:22" x14ac:dyDescent="0.25">
      <c r="A81" s="1" t="s">
        <v>39</v>
      </c>
      <c r="B81" s="4">
        <v>4</v>
      </c>
      <c r="C81" s="4">
        <v>22967</v>
      </c>
      <c r="D81" s="5">
        <v>225.61492576305133</v>
      </c>
      <c r="E81" s="5">
        <v>200</v>
      </c>
      <c r="F81" s="5">
        <v>310</v>
      </c>
      <c r="G81" s="4" t="s">
        <v>12</v>
      </c>
      <c r="J81" s="4" t="s">
        <v>12</v>
      </c>
      <c r="M81" s="4" t="s">
        <v>12</v>
      </c>
      <c r="S81" s="4" t="s">
        <v>31</v>
      </c>
      <c r="T81" s="5" t="s">
        <v>31</v>
      </c>
      <c r="U81" s="5" t="s">
        <v>31</v>
      </c>
      <c r="V81" s="5" t="s">
        <v>31</v>
      </c>
    </row>
    <row r="82" spans="1:22" x14ac:dyDescent="0.25">
      <c r="A82" s="1" t="s">
        <v>40</v>
      </c>
      <c r="B82" s="4">
        <v>4</v>
      </c>
      <c r="C82" s="4">
        <v>3817</v>
      </c>
      <c r="D82" s="5">
        <v>322.16531307309407</v>
      </c>
      <c r="E82" s="5">
        <v>185</v>
      </c>
      <c r="F82" s="5">
        <v>345</v>
      </c>
      <c r="G82" s="4" t="s">
        <v>12</v>
      </c>
      <c r="J82" s="4" t="s">
        <v>12</v>
      </c>
      <c r="M82" s="4" t="s">
        <v>12</v>
      </c>
      <c r="S82" s="4" t="s">
        <v>31</v>
      </c>
      <c r="T82" s="5" t="s">
        <v>31</v>
      </c>
      <c r="U82" s="5" t="s">
        <v>31</v>
      </c>
      <c r="V82" s="5" t="s">
        <v>31</v>
      </c>
    </row>
    <row r="83" spans="1:22" x14ac:dyDescent="0.25">
      <c r="A83" s="1" t="s">
        <v>41</v>
      </c>
      <c r="B83" s="4">
        <v>5</v>
      </c>
      <c r="C83" s="4">
        <v>26416</v>
      </c>
      <c r="D83" s="5">
        <v>222.96524833434282</v>
      </c>
      <c r="E83" s="5">
        <v>32.5</v>
      </c>
      <c r="F83" s="5">
        <v>345</v>
      </c>
      <c r="G83" s="4" t="s">
        <v>12</v>
      </c>
      <c r="J83" s="4" t="s">
        <v>12</v>
      </c>
      <c r="M83" s="4" t="s">
        <v>12</v>
      </c>
      <c r="S83" s="4" t="s">
        <v>31</v>
      </c>
      <c r="T83" s="5" t="s">
        <v>31</v>
      </c>
      <c r="U83" s="5" t="s">
        <v>31</v>
      </c>
      <c r="V83" s="5" t="s">
        <v>31</v>
      </c>
    </row>
    <row r="84" spans="1:22" x14ac:dyDescent="0.25">
      <c r="A84" s="1" t="s">
        <v>42</v>
      </c>
      <c r="B84" s="4">
        <v>0</v>
      </c>
      <c r="C84" s="4">
        <v>0</v>
      </c>
      <c r="D84" s="5">
        <v>0</v>
      </c>
      <c r="E84" s="5">
        <v>0</v>
      </c>
      <c r="F84" s="5">
        <v>0</v>
      </c>
      <c r="G84" s="4" t="s">
        <v>12</v>
      </c>
      <c r="J84" s="4" t="s">
        <v>12</v>
      </c>
      <c r="M84" s="4" t="s">
        <v>12</v>
      </c>
      <c r="S84" s="4" t="s">
        <v>31</v>
      </c>
      <c r="T84" s="5" t="s">
        <v>31</v>
      </c>
      <c r="U84" s="5" t="s">
        <v>31</v>
      </c>
      <c r="V84" s="5" t="s">
        <v>31</v>
      </c>
    </row>
    <row r="85" spans="1:22" x14ac:dyDescent="0.25">
      <c r="A85" s="1" t="s">
        <v>43</v>
      </c>
      <c r="B85" s="4">
        <v>3</v>
      </c>
      <c r="C85" s="4">
        <v>28431</v>
      </c>
      <c r="D85" s="5">
        <v>286.95789806900916</v>
      </c>
      <c r="E85" s="5">
        <v>200</v>
      </c>
      <c r="F85" s="5">
        <v>323.60000000000002</v>
      </c>
      <c r="G85" s="4" t="s">
        <v>12</v>
      </c>
      <c r="J85" s="4" t="s">
        <v>12</v>
      </c>
      <c r="M85" s="4" t="s">
        <v>12</v>
      </c>
      <c r="S85" s="4" t="s">
        <v>31</v>
      </c>
      <c r="T85" s="5" t="s">
        <v>31</v>
      </c>
      <c r="U85" s="5" t="s">
        <v>31</v>
      </c>
      <c r="V85" s="5" t="s">
        <v>31</v>
      </c>
    </row>
    <row r="86" spans="1:22" x14ac:dyDescent="0.25">
      <c r="A86" s="1" t="s">
        <v>44</v>
      </c>
      <c r="B86" s="4">
        <v>10</v>
      </c>
      <c r="C86" s="4">
        <v>14928</v>
      </c>
      <c r="D86" s="5">
        <v>208.51200763665594</v>
      </c>
      <c r="E86" s="5">
        <v>176</v>
      </c>
      <c r="F86" s="5">
        <v>322.25</v>
      </c>
      <c r="G86" s="4" t="s">
        <v>12</v>
      </c>
      <c r="J86" s="4" t="s">
        <v>12</v>
      </c>
      <c r="M86" s="4" t="s">
        <v>12</v>
      </c>
      <c r="S86" s="4" t="s">
        <v>31</v>
      </c>
      <c r="T86" s="5" t="s">
        <v>31</v>
      </c>
      <c r="U86" s="5" t="s">
        <v>31</v>
      </c>
      <c r="V86" s="5" t="s">
        <v>31</v>
      </c>
    </row>
    <row r="87" spans="1:22" x14ac:dyDescent="0.25">
      <c r="A87" s="1" t="s">
        <v>45</v>
      </c>
      <c r="B87" s="4">
        <v>10</v>
      </c>
      <c r="C87" s="4">
        <v>156766</v>
      </c>
      <c r="D87" s="5">
        <v>308.15257313448069</v>
      </c>
      <c r="E87" s="5">
        <v>292.58</v>
      </c>
      <c r="F87" s="5">
        <v>324.08</v>
      </c>
      <c r="G87" s="4" t="s">
        <v>12</v>
      </c>
      <c r="J87" s="4" t="s">
        <v>12</v>
      </c>
      <c r="M87" s="4" t="s">
        <v>12</v>
      </c>
      <c r="S87" s="4" t="s">
        <v>31</v>
      </c>
      <c r="T87" s="5" t="s">
        <v>31</v>
      </c>
      <c r="U87" s="5" t="s">
        <v>31</v>
      </c>
      <c r="V87" s="5" t="s">
        <v>31</v>
      </c>
    </row>
    <row r="88" spans="1:22" x14ac:dyDescent="0.25">
      <c r="A88" s="1" t="s">
        <v>46</v>
      </c>
      <c r="B88" s="4">
        <v>2</v>
      </c>
      <c r="C88" s="4">
        <v>5500</v>
      </c>
      <c r="D88" s="5">
        <v>178.18181818181819</v>
      </c>
      <c r="E88" s="5">
        <v>176</v>
      </c>
      <c r="F88" s="5">
        <v>200</v>
      </c>
      <c r="G88" s="4" t="s">
        <v>12</v>
      </c>
      <c r="J88" s="4" t="s">
        <v>12</v>
      </c>
      <c r="M88" s="4" t="s">
        <v>12</v>
      </c>
    </row>
    <row r="89" spans="1:22" x14ac:dyDescent="0.25">
      <c r="A89" s="1" t="s">
        <v>47</v>
      </c>
      <c r="B89" s="4">
        <v>0</v>
      </c>
      <c r="C89" s="4">
        <v>0</v>
      </c>
      <c r="D89" s="5">
        <v>0</v>
      </c>
      <c r="E89" s="5">
        <v>0</v>
      </c>
      <c r="F89" s="5">
        <v>0</v>
      </c>
      <c r="G89" s="4" t="s">
        <v>12</v>
      </c>
      <c r="J89" s="4" t="s">
        <v>12</v>
      </c>
      <c r="M89" s="4" t="s">
        <v>12</v>
      </c>
    </row>
    <row r="90" spans="1:22" x14ac:dyDescent="0.25">
      <c r="A90" s="1" t="s">
        <v>48</v>
      </c>
      <c r="B90" s="4">
        <v>0</v>
      </c>
      <c r="C90" s="4">
        <v>0</v>
      </c>
      <c r="D90" s="5">
        <v>0</v>
      </c>
      <c r="E90" s="5">
        <v>0</v>
      </c>
      <c r="F90" s="5">
        <v>0</v>
      </c>
      <c r="G90" s="4" t="s">
        <v>12</v>
      </c>
      <c r="J90" s="4" t="s">
        <v>12</v>
      </c>
      <c r="M90" s="4" t="s">
        <v>12</v>
      </c>
    </row>
    <row r="91" spans="1:22" x14ac:dyDescent="0.25">
      <c r="A91" s="1" t="s">
        <v>49</v>
      </c>
      <c r="B91" s="4">
        <v>0</v>
      </c>
      <c r="C91" s="4">
        <v>0</v>
      </c>
      <c r="D91" s="5">
        <v>0</v>
      </c>
      <c r="E91" s="5">
        <v>0</v>
      </c>
      <c r="F91" s="5">
        <v>0</v>
      </c>
      <c r="G91" s="4" t="s">
        <v>12</v>
      </c>
      <c r="J91" s="4" t="s">
        <v>12</v>
      </c>
      <c r="M91" s="4" t="s">
        <v>12</v>
      </c>
    </row>
    <row r="92" spans="1:22" x14ac:dyDescent="0.25">
      <c r="A92" s="1" t="s">
        <v>50</v>
      </c>
      <c r="B92" s="4">
        <v>4</v>
      </c>
      <c r="C92" s="4">
        <v>9412</v>
      </c>
      <c r="D92" s="5">
        <v>187.25031874203145</v>
      </c>
      <c r="E92" s="5">
        <v>176</v>
      </c>
      <c r="F92" s="5">
        <v>200</v>
      </c>
      <c r="G92" s="4" t="s">
        <v>12</v>
      </c>
      <c r="J92" s="4" t="s">
        <v>12</v>
      </c>
      <c r="M92" s="4" t="s">
        <v>12</v>
      </c>
    </row>
    <row r="93" spans="1:22" x14ac:dyDescent="0.25">
      <c r="A93" s="1" t="s">
        <v>51</v>
      </c>
      <c r="B93" s="4">
        <v>0</v>
      </c>
      <c r="C93" s="4">
        <v>0</v>
      </c>
      <c r="D93" s="5">
        <v>0</v>
      </c>
      <c r="E93" s="5">
        <v>0</v>
      </c>
      <c r="F93" s="5">
        <v>0</v>
      </c>
      <c r="G93" s="4" t="s">
        <v>12</v>
      </c>
      <c r="J93" s="4" t="s">
        <v>12</v>
      </c>
      <c r="M93" s="4" t="s">
        <v>12</v>
      </c>
    </row>
    <row r="94" spans="1:22" x14ac:dyDescent="0.25">
      <c r="A94" s="1" t="s">
        <v>52</v>
      </c>
      <c r="B94" s="4">
        <v>3</v>
      </c>
      <c r="C94" s="4">
        <v>38225</v>
      </c>
      <c r="D94" s="5">
        <v>197.71013734466973</v>
      </c>
      <c r="E94" s="5">
        <v>190</v>
      </c>
      <c r="F94" s="5">
        <v>200</v>
      </c>
      <c r="G94" s="4" t="s">
        <v>12</v>
      </c>
      <c r="J94" s="4" t="s">
        <v>12</v>
      </c>
      <c r="M94" s="4" t="s">
        <v>12</v>
      </c>
    </row>
    <row r="95" spans="1:22" x14ac:dyDescent="0.25">
      <c r="A95" s="1" t="s">
        <v>53</v>
      </c>
      <c r="B95" s="4">
        <v>3</v>
      </c>
      <c r="C95" s="4">
        <v>10250</v>
      </c>
      <c r="D95" s="5">
        <v>106.67317073170732</v>
      </c>
      <c r="E95" s="5">
        <v>32.93</v>
      </c>
      <c r="F95" s="5">
        <v>195</v>
      </c>
      <c r="G95" s="4" t="s">
        <v>12</v>
      </c>
      <c r="J95" s="4" t="s">
        <v>12</v>
      </c>
      <c r="M95" s="4" t="s">
        <v>12</v>
      </c>
    </row>
    <row r="96" spans="1:22" x14ac:dyDescent="0.25">
      <c r="A96" s="1" t="s">
        <v>54</v>
      </c>
      <c r="B96" s="4">
        <v>0</v>
      </c>
      <c r="C96" s="4">
        <v>0</v>
      </c>
      <c r="D96" s="5">
        <v>0</v>
      </c>
      <c r="E96" s="5">
        <v>0</v>
      </c>
      <c r="F96" s="5">
        <v>0</v>
      </c>
      <c r="G96" s="4" t="s">
        <v>12</v>
      </c>
      <c r="J96" s="4" t="s">
        <v>12</v>
      </c>
      <c r="M96" s="4" t="s">
        <v>12</v>
      </c>
    </row>
    <row r="97" spans="1:13" x14ac:dyDescent="0.25">
      <c r="A97" s="1" t="s">
        <v>55</v>
      </c>
      <c r="B97" s="4">
        <v>21</v>
      </c>
      <c r="C97" s="4">
        <v>187031</v>
      </c>
      <c r="D97" s="5">
        <v>204.86416422945928</v>
      </c>
      <c r="E97" s="5">
        <v>176</v>
      </c>
      <c r="F97" s="5">
        <v>210.5</v>
      </c>
      <c r="G97" s="4" t="s">
        <v>12</v>
      </c>
      <c r="J97" s="4" t="s">
        <v>12</v>
      </c>
      <c r="M97" s="4" t="s">
        <v>12</v>
      </c>
    </row>
    <row r="98" spans="1:13" x14ac:dyDescent="0.25">
      <c r="A98" s="1" t="s">
        <v>56</v>
      </c>
      <c r="B98" s="4">
        <v>8</v>
      </c>
      <c r="C98" s="4">
        <v>7287</v>
      </c>
      <c r="D98" s="5">
        <v>165.70400713599562</v>
      </c>
      <c r="E98" s="5">
        <v>164.3</v>
      </c>
      <c r="F98" s="5">
        <v>175</v>
      </c>
      <c r="G98" s="4" t="s">
        <v>12</v>
      </c>
      <c r="J98" s="4" t="s">
        <v>12</v>
      </c>
      <c r="M98" s="4" t="s">
        <v>12</v>
      </c>
    </row>
    <row r="99" spans="1:13" x14ac:dyDescent="0.25">
      <c r="A99" s="1" t="s">
        <v>57</v>
      </c>
      <c r="B99" s="4">
        <v>1</v>
      </c>
      <c r="C99" s="4">
        <v>17499</v>
      </c>
      <c r="D99" s="5">
        <v>170</v>
      </c>
      <c r="E99" s="5">
        <v>170</v>
      </c>
      <c r="F99" s="5">
        <v>170</v>
      </c>
      <c r="G99" s="4" t="s">
        <v>12</v>
      </c>
      <c r="J99" s="4" t="s">
        <v>12</v>
      </c>
      <c r="M99" s="4" t="s">
        <v>12</v>
      </c>
    </row>
    <row r="100" spans="1:13" x14ac:dyDescent="0.25">
      <c r="A100" s="1" t="s">
        <v>58</v>
      </c>
      <c r="B100" s="4">
        <v>1</v>
      </c>
      <c r="C100" s="4">
        <v>507</v>
      </c>
      <c r="D100" s="5">
        <v>162.5</v>
      </c>
      <c r="E100" s="5">
        <v>162.5</v>
      </c>
      <c r="F100" s="5">
        <v>162.5</v>
      </c>
      <c r="G100" s="4" t="s">
        <v>12</v>
      </c>
      <c r="J100" s="4" t="s">
        <v>12</v>
      </c>
      <c r="M100" s="4" t="s">
        <v>12</v>
      </c>
    </row>
    <row r="101" spans="1:13" x14ac:dyDescent="0.25">
      <c r="A101" s="1" t="s">
        <v>59</v>
      </c>
      <c r="B101" s="4">
        <v>0</v>
      </c>
      <c r="C101" s="4">
        <v>0</v>
      </c>
      <c r="D101" s="5">
        <v>0</v>
      </c>
      <c r="E101" s="5">
        <v>0</v>
      </c>
      <c r="F101" s="5">
        <v>0</v>
      </c>
      <c r="G101" s="4" t="s">
        <v>12</v>
      </c>
      <c r="J101" s="4" t="s">
        <v>12</v>
      </c>
      <c r="M101" s="4" t="s">
        <v>12</v>
      </c>
    </row>
    <row r="102" spans="1:13" x14ac:dyDescent="0.25">
      <c r="A102" s="1" t="s">
        <v>60</v>
      </c>
      <c r="B102" s="4">
        <v>8</v>
      </c>
      <c r="C102" s="4">
        <v>149064</v>
      </c>
      <c r="D102" s="5">
        <v>200.09193292813825</v>
      </c>
      <c r="E102" s="5">
        <v>55</v>
      </c>
      <c r="F102" s="5">
        <v>207</v>
      </c>
      <c r="G102" s="4" t="s">
        <v>12</v>
      </c>
      <c r="J102" s="4" t="s">
        <v>12</v>
      </c>
      <c r="M102" s="4" t="s">
        <v>12</v>
      </c>
    </row>
    <row r="103" spans="1:13" x14ac:dyDescent="0.25">
      <c r="A103" s="1" t="s">
        <v>61</v>
      </c>
      <c r="B103" s="4">
        <v>1</v>
      </c>
      <c r="C103" s="4">
        <v>2077</v>
      </c>
      <c r="D103" s="5">
        <v>172</v>
      </c>
      <c r="E103" s="5">
        <v>172</v>
      </c>
      <c r="F103" s="5">
        <v>172</v>
      </c>
      <c r="G103" s="4" t="s">
        <v>12</v>
      </c>
      <c r="J103" s="4" t="s">
        <v>12</v>
      </c>
      <c r="M103" s="4" t="s">
        <v>12</v>
      </c>
    </row>
    <row r="104" spans="1:13" x14ac:dyDescent="0.25">
      <c r="A104" s="1" t="s">
        <v>62</v>
      </c>
      <c r="B104" s="4">
        <v>1</v>
      </c>
      <c r="C104" s="4">
        <v>664</v>
      </c>
      <c r="D104" s="5">
        <v>165</v>
      </c>
      <c r="E104" s="5">
        <v>165</v>
      </c>
      <c r="F104" s="5">
        <v>165</v>
      </c>
      <c r="G104" s="4" t="s">
        <v>12</v>
      </c>
      <c r="J104" s="4" t="s">
        <v>12</v>
      </c>
      <c r="M104" s="4" t="s">
        <v>12</v>
      </c>
    </row>
    <row r="105" spans="1:13" x14ac:dyDescent="0.25">
      <c r="A105" s="1" t="s">
        <v>64</v>
      </c>
      <c r="B105" s="4">
        <v>0</v>
      </c>
      <c r="C105" s="4">
        <v>0</v>
      </c>
      <c r="D105" s="5">
        <v>0</v>
      </c>
      <c r="E105" s="5">
        <v>0</v>
      </c>
      <c r="F105" s="5">
        <v>0</v>
      </c>
      <c r="G105" s="4" t="s">
        <v>12</v>
      </c>
      <c r="J105" s="4" t="s">
        <v>12</v>
      </c>
      <c r="M105" s="4" t="s">
        <v>12</v>
      </c>
    </row>
    <row r="106" spans="1:13" x14ac:dyDescent="0.25">
      <c r="A106" s="1" t="s">
        <v>66</v>
      </c>
      <c r="B106" s="4">
        <v>4</v>
      </c>
      <c r="C106" s="4">
        <v>56100</v>
      </c>
      <c r="D106" s="5">
        <v>156.51033868092691</v>
      </c>
      <c r="E106" s="5">
        <v>55</v>
      </c>
      <c r="F106" s="5">
        <v>176</v>
      </c>
      <c r="G106" s="4" t="s">
        <v>12</v>
      </c>
      <c r="J106" s="4" t="s">
        <v>12</v>
      </c>
      <c r="M106" s="4" t="s">
        <v>12</v>
      </c>
    </row>
    <row r="107" spans="1:13" x14ac:dyDescent="0.25">
      <c r="A107" s="1" t="s">
        <v>68</v>
      </c>
      <c r="B107" s="4">
        <v>1</v>
      </c>
      <c r="C107" s="4">
        <v>954</v>
      </c>
      <c r="D107" s="5">
        <v>165</v>
      </c>
      <c r="E107" s="5">
        <v>165</v>
      </c>
      <c r="F107" s="5">
        <v>165</v>
      </c>
      <c r="G107" s="4" t="s">
        <v>12</v>
      </c>
      <c r="J107" s="4" t="s">
        <v>12</v>
      </c>
      <c r="M107" s="4" t="s">
        <v>12</v>
      </c>
    </row>
    <row r="108" spans="1:13" x14ac:dyDescent="0.25">
      <c r="A108" s="1" t="s">
        <v>70</v>
      </c>
      <c r="B108" s="4">
        <v>2</v>
      </c>
      <c r="C108" s="4">
        <v>14038</v>
      </c>
      <c r="D108" s="5">
        <v>169.72576577860093</v>
      </c>
      <c r="E108" s="5">
        <v>167.26</v>
      </c>
      <c r="F108" s="5">
        <v>170</v>
      </c>
      <c r="G108" s="4" t="s">
        <v>12</v>
      </c>
      <c r="J108" s="4" t="s">
        <v>12</v>
      </c>
      <c r="M108" s="4" t="s">
        <v>12</v>
      </c>
    </row>
    <row r="109" spans="1:13" x14ac:dyDescent="0.25">
      <c r="A109" s="1" t="s">
        <v>72</v>
      </c>
      <c r="B109" s="4">
        <v>9</v>
      </c>
      <c r="C109" s="4">
        <v>32831</v>
      </c>
      <c r="D109" s="5">
        <v>163.50600773659042</v>
      </c>
      <c r="E109" s="5">
        <v>158.34</v>
      </c>
      <c r="F109" s="5">
        <v>165</v>
      </c>
      <c r="G109" s="4" t="s">
        <v>12</v>
      </c>
      <c r="J109" s="4" t="s">
        <v>12</v>
      </c>
      <c r="M109" s="4" t="s">
        <v>12</v>
      </c>
    </row>
    <row r="110" spans="1:13" x14ac:dyDescent="0.25">
      <c r="A110" s="1" t="s">
        <v>74</v>
      </c>
      <c r="B110" s="4">
        <v>0</v>
      </c>
      <c r="C110" s="4">
        <v>0</v>
      </c>
      <c r="D110" s="5">
        <v>0</v>
      </c>
      <c r="E110" s="5">
        <v>0</v>
      </c>
      <c r="F110" s="5">
        <v>0</v>
      </c>
      <c r="G110" s="4" t="s">
        <v>12</v>
      </c>
      <c r="J110" s="4" t="s">
        <v>12</v>
      </c>
      <c r="M110" s="4" t="s">
        <v>12</v>
      </c>
    </row>
    <row r="111" spans="1:13" x14ac:dyDescent="0.25">
      <c r="A111" s="1" t="s">
        <v>76</v>
      </c>
      <c r="B111" s="4">
        <v>3</v>
      </c>
      <c r="C111" s="4">
        <v>30892</v>
      </c>
      <c r="D111" s="5">
        <v>159.30855885018775</v>
      </c>
      <c r="E111" s="5">
        <v>150</v>
      </c>
      <c r="F111" s="5">
        <v>170</v>
      </c>
      <c r="G111" s="4" t="s">
        <v>12</v>
      </c>
      <c r="J111" s="4" t="s">
        <v>12</v>
      </c>
      <c r="M111" s="4" t="s">
        <v>12</v>
      </c>
    </row>
    <row r="112" spans="1:13" x14ac:dyDescent="0.25">
      <c r="A112" s="1" t="s">
        <v>78</v>
      </c>
      <c r="B112" s="4">
        <v>0</v>
      </c>
      <c r="C112" s="4">
        <v>0</v>
      </c>
      <c r="D112" s="5">
        <v>0</v>
      </c>
      <c r="E112" s="5">
        <v>0</v>
      </c>
      <c r="F112" s="5">
        <v>0</v>
      </c>
      <c r="G112" s="4" t="s">
        <v>12</v>
      </c>
      <c r="J112" s="4" t="s">
        <v>12</v>
      </c>
      <c r="M112" s="4" t="s">
        <v>12</v>
      </c>
    </row>
    <row r="113" spans="1:13" x14ac:dyDescent="0.25">
      <c r="A113" s="1" t="s">
        <v>80</v>
      </c>
      <c r="B113" s="4">
        <v>7</v>
      </c>
      <c r="C113" s="4">
        <v>39059</v>
      </c>
      <c r="D113" s="5">
        <v>156.831357689649</v>
      </c>
      <c r="E113" s="5">
        <v>91</v>
      </c>
      <c r="F113" s="5">
        <v>170.5</v>
      </c>
      <c r="G113" s="4" t="s">
        <v>12</v>
      </c>
      <c r="J113" s="4" t="s">
        <v>12</v>
      </c>
      <c r="M113" s="4" t="s">
        <v>12</v>
      </c>
    </row>
    <row r="114" spans="1:13" x14ac:dyDescent="0.25">
      <c r="A114" s="1" t="s">
        <v>82</v>
      </c>
      <c r="B114" s="4">
        <v>10</v>
      </c>
      <c r="C114" s="4">
        <v>134000</v>
      </c>
      <c r="D114" s="5">
        <v>169.56716417910448</v>
      </c>
      <c r="E114" s="5">
        <v>162</v>
      </c>
      <c r="F114" s="5">
        <v>185</v>
      </c>
      <c r="G114" s="4" t="s">
        <v>12</v>
      </c>
      <c r="J114" s="4" t="s">
        <v>12</v>
      </c>
      <c r="M114" s="4" t="s">
        <v>12</v>
      </c>
    </row>
    <row r="115" spans="1:13" x14ac:dyDescent="0.25">
      <c r="A115" s="1" t="s">
        <v>84</v>
      </c>
      <c r="B115" s="4">
        <v>0</v>
      </c>
      <c r="C115" s="4">
        <v>0</v>
      </c>
      <c r="D115" s="5">
        <v>0</v>
      </c>
      <c r="E115" s="5">
        <v>0</v>
      </c>
      <c r="F115" s="5">
        <v>0</v>
      </c>
      <c r="G115" s="4" t="s">
        <v>12</v>
      </c>
      <c r="J115" s="4" t="s">
        <v>12</v>
      </c>
      <c r="M115" s="4" t="s">
        <v>12</v>
      </c>
    </row>
    <row r="116" spans="1:13" x14ac:dyDescent="0.25">
      <c r="A116" s="1" t="s">
        <v>86</v>
      </c>
      <c r="B116" s="4">
        <v>1</v>
      </c>
      <c r="C116" s="4">
        <v>3000</v>
      </c>
      <c r="D116" s="5">
        <v>100</v>
      </c>
      <c r="E116" s="5">
        <v>100</v>
      </c>
      <c r="F116" s="5">
        <v>100</v>
      </c>
      <c r="G116" s="4" t="s">
        <v>12</v>
      </c>
      <c r="J116" s="4" t="s">
        <v>12</v>
      </c>
      <c r="M116" s="4" t="s">
        <v>12</v>
      </c>
    </row>
    <row r="117" spans="1:13" x14ac:dyDescent="0.25">
      <c r="A117" s="1" t="s">
        <v>88</v>
      </c>
      <c r="B117" s="4">
        <v>0</v>
      </c>
      <c r="C117" s="4">
        <v>0</v>
      </c>
      <c r="D117" s="5">
        <v>0</v>
      </c>
      <c r="E117" s="5">
        <v>0</v>
      </c>
      <c r="F117" s="5">
        <v>0</v>
      </c>
      <c r="G117" s="4" t="s">
        <v>12</v>
      </c>
      <c r="J117" s="4" t="s">
        <v>12</v>
      </c>
      <c r="M117" s="4" t="s">
        <v>12</v>
      </c>
    </row>
    <row r="118" spans="1:13" x14ac:dyDescent="0.25">
      <c r="A118" s="1" t="s">
        <v>90</v>
      </c>
      <c r="B118" s="4">
        <v>1</v>
      </c>
      <c r="C118" s="4">
        <v>382</v>
      </c>
      <c r="D118" s="5">
        <v>60</v>
      </c>
      <c r="E118" s="5">
        <v>60</v>
      </c>
      <c r="F118" s="5">
        <v>60</v>
      </c>
      <c r="G118" s="4" t="s">
        <v>12</v>
      </c>
      <c r="J118" s="4" t="s">
        <v>12</v>
      </c>
      <c r="M118" s="4" t="s">
        <v>12</v>
      </c>
    </row>
    <row r="119" spans="1:13" x14ac:dyDescent="0.25">
      <c r="A119" s="1" t="s">
        <v>92</v>
      </c>
      <c r="B119" s="4">
        <v>0</v>
      </c>
      <c r="C119" s="4">
        <v>0</v>
      </c>
      <c r="D119" s="5">
        <v>0</v>
      </c>
      <c r="E119" s="5">
        <v>0</v>
      </c>
      <c r="F119" s="5">
        <v>0</v>
      </c>
      <c r="G119" s="4" t="s">
        <v>12</v>
      </c>
      <c r="J119" s="4" t="s">
        <v>12</v>
      </c>
      <c r="M119" s="4" t="s">
        <v>12</v>
      </c>
    </row>
    <row r="120" spans="1:13" x14ac:dyDescent="0.25">
      <c r="A120" s="1" t="s">
        <v>94</v>
      </c>
      <c r="B120" s="4">
        <v>0</v>
      </c>
      <c r="C120" s="4">
        <v>0</v>
      </c>
      <c r="D120" s="5">
        <v>0</v>
      </c>
      <c r="E120" s="5">
        <v>0</v>
      </c>
      <c r="F120" s="5">
        <v>0</v>
      </c>
      <c r="G120" s="4" t="s">
        <v>12</v>
      </c>
      <c r="J120" s="4" t="s">
        <v>12</v>
      </c>
      <c r="M120" s="4" t="s">
        <v>12</v>
      </c>
    </row>
    <row r="121" spans="1:13" x14ac:dyDescent="0.25">
      <c r="A121" s="1" t="s">
        <v>96</v>
      </c>
      <c r="B121" s="4">
        <v>0</v>
      </c>
      <c r="C121" s="4">
        <v>0</v>
      </c>
      <c r="D121" s="5">
        <v>0</v>
      </c>
      <c r="E121" s="5">
        <v>0</v>
      </c>
      <c r="F121" s="5">
        <v>0</v>
      </c>
      <c r="G121" s="4" t="s">
        <v>12</v>
      </c>
      <c r="J121" s="4" t="s">
        <v>12</v>
      </c>
      <c r="M121" s="4" t="s">
        <v>12</v>
      </c>
    </row>
    <row r="122" spans="1:13" x14ac:dyDescent="0.25">
      <c r="A122" s="1" t="s">
        <v>98</v>
      </c>
      <c r="B122" s="4">
        <v>0</v>
      </c>
      <c r="C122" s="4">
        <v>0</v>
      </c>
      <c r="D122" s="5">
        <v>0</v>
      </c>
      <c r="E122" s="5">
        <v>0</v>
      </c>
      <c r="F122" s="5">
        <v>0</v>
      </c>
      <c r="G122" s="4" t="s">
        <v>12</v>
      </c>
      <c r="J122" s="4" t="s">
        <v>12</v>
      </c>
      <c r="M122" s="4" t="s">
        <v>12</v>
      </c>
    </row>
    <row r="123" spans="1:13" x14ac:dyDescent="0.25">
      <c r="A123" s="1" t="s">
        <v>100</v>
      </c>
      <c r="B123" s="4">
        <v>0</v>
      </c>
      <c r="C123" s="4">
        <v>0</v>
      </c>
      <c r="D123" s="5">
        <v>0</v>
      </c>
      <c r="E123" s="5">
        <v>0</v>
      </c>
      <c r="F123" s="5">
        <v>0</v>
      </c>
      <c r="G123" s="4" t="s">
        <v>12</v>
      </c>
      <c r="J123" s="4" t="s">
        <v>12</v>
      </c>
      <c r="M123" s="4" t="s">
        <v>12</v>
      </c>
    </row>
    <row r="124" spans="1:13" x14ac:dyDescent="0.25">
      <c r="A124" s="1" t="s">
        <v>102</v>
      </c>
      <c r="B124" s="4">
        <v>1</v>
      </c>
      <c r="C124" s="4">
        <v>3000</v>
      </c>
      <c r="D124" s="5">
        <v>100</v>
      </c>
      <c r="E124" s="5">
        <v>100</v>
      </c>
      <c r="F124" s="5">
        <v>100</v>
      </c>
      <c r="G124" s="4" t="s">
        <v>12</v>
      </c>
      <c r="J124" s="4" t="s">
        <v>12</v>
      </c>
      <c r="M124" s="4" t="s">
        <v>12</v>
      </c>
    </row>
    <row r="125" spans="1:13" x14ac:dyDescent="0.25">
      <c r="A125" s="1" t="s">
        <v>104</v>
      </c>
      <c r="B125" s="4">
        <v>0</v>
      </c>
      <c r="C125" s="4">
        <v>0</v>
      </c>
      <c r="D125" s="5">
        <v>0</v>
      </c>
      <c r="E125" s="5">
        <v>0</v>
      </c>
      <c r="F125" s="5">
        <v>0</v>
      </c>
      <c r="G125" s="4" t="s">
        <v>12</v>
      </c>
      <c r="J125" s="4" t="s">
        <v>12</v>
      </c>
      <c r="M125" s="4" t="s">
        <v>12</v>
      </c>
    </row>
    <row r="126" spans="1:13" x14ac:dyDescent="0.25">
      <c r="A126" s="1" t="s">
        <v>106</v>
      </c>
      <c r="B126" s="4">
        <v>5</v>
      </c>
      <c r="C126" s="4">
        <v>120000</v>
      </c>
      <c r="D126" s="5">
        <v>176.25</v>
      </c>
      <c r="E126" s="5">
        <v>165</v>
      </c>
      <c r="F126" s="5">
        <v>185</v>
      </c>
      <c r="G126" s="4" t="s">
        <v>12</v>
      </c>
      <c r="J126" s="4" t="s">
        <v>12</v>
      </c>
      <c r="M126" s="4" t="s">
        <v>12</v>
      </c>
    </row>
    <row r="127" spans="1:13" x14ac:dyDescent="0.25">
      <c r="A127" s="1" t="s">
        <v>108</v>
      </c>
      <c r="B127" s="4">
        <v>5</v>
      </c>
      <c r="C127" s="4">
        <v>18705</v>
      </c>
      <c r="D127" s="5">
        <v>171.06923282544773</v>
      </c>
      <c r="E127" s="5">
        <v>160</v>
      </c>
      <c r="F127" s="5">
        <v>190</v>
      </c>
      <c r="G127" s="4" t="s">
        <v>12</v>
      </c>
      <c r="J127" s="4" t="s">
        <v>12</v>
      </c>
      <c r="M127" s="4" t="s">
        <v>12</v>
      </c>
    </row>
    <row r="128" spans="1:13" x14ac:dyDescent="0.25">
      <c r="A128" s="1" t="s">
        <v>110</v>
      </c>
      <c r="B128" s="4">
        <v>0</v>
      </c>
      <c r="C128" s="4">
        <v>0</v>
      </c>
      <c r="D128" s="5">
        <v>0</v>
      </c>
      <c r="E128" s="5">
        <v>0</v>
      </c>
      <c r="F128" s="5">
        <v>0</v>
      </c>
      <c r="G128" s="4" t="s">
        <v>12</v>
      </c>
      <c r="J128" s="4" t="s">
        <v>12</v>
      </c>
      <c r="M128" s="4" t="s">
        <v>12</v>
      </c>
    </row>
    <row r="129" spans="1:13" x14ac:dyDescent="0.25">
      <c r="A129" s="1" t="s">
        <v>112</v>
      </c>
      <c r="B129" s="4">
        <v>0</v>
      </c>
      <c r="C129" s="4">
        <v>0</v>
      </c>
      <c r="D129" s="5">
        <v>0</v>
      </c>
      <c r="E129" s="5">
        <v>0</v>
      </c>
      <c r="F129" s="5">
        <v>0</v>
      </c>
      <c r="G129" s="4" t="s">
        <v>12</v>
      </c>
      <c r="J129" s="4" t="s">
        <v>12</v>
      </c>
      <c r="M129" s="4" t="s">
        <v>12</v>
      </c>
    </row>
    <row r="130" spans="1:13" x14ac:dyDescent="0.25">
      <c r="A130" s="1" t="s">
        <v>114</v>
      </c>
      <c r="B130" s="4">
        <v>4</v>
      </c>
      <c r="C130" s="4">
        <v>57000</v>
      </c>
      <c r="D130" s="5">
        <v>163.42105263157896</v>
      </c>
      <c r="E130" s="5">
        <v>155</v>
      </c>
      <c r="F130" s="5">
        <v>170</v>
      </c>
      <c r="G130" s="4" t="s">
        <v>12</v>
      </c>
      <c r="J130" s="4" t="s">
        <v>12</v>
      </c>
      <c r="M130" s="4" t="s">
        <v>12</v>
      </c>
    </row>
    <row r="131" spans="1:13" x14ac:dyDescent="0.25">
      <c r="A131" s="1" t="s">
        <v>116</v>
      </c>
      <c r="B131" s="4">
        <v>0</v>
      </c>
      <c r="C131" s="4">
        <v>0</v>
      </c>
      <c r="D131" s="5">
        <v>0</v>
      </c>
      <c r="E131" s="5">
        <v>0</v>
      </c>
      <c r="F131" s="5">
        <v>0</v>
      </c>
      <c r="G131" s="4" t="s">
        <v>12</v>
      </c>
      <c r="J131" s="4" t="s">
        <v>12</v>
      </c>
      <c r="M131" s="4" t="s">
        <v>12</v>
      </c>
    </row>
    <row r="132" spans="1:13" x14ac:dyDescent="0.25">
      <c r="A132" s="1" t="s">
        <v>118</v>
      </c>
      <c r="B132" s="4">
        <v>0</v>
      </c>
      <c r="C132" s="4">
        <v>0</v>
      </c>
      <c r="D132" s="5">
        <v>0</v>
      </c>
      <c r="E132" s="5">
        <v>0</v>
      </c>
      <c r="F132" s="5">
        <v>0</v>
      </c>
      <c r="G132" s="4" t="s">
        <v>12</v>
      </c>
      <c r="J132" s="4" t="s">
        <v>12</v>
      </c>
      <c r="M132" s="4" t="s">
        <v>12</v>
      </c>
    </row>
    <row r="133" spans="1:13" x14ac:dyDescent="0.25">
      <c r="A133" s="1" t="s">
        <v>120</v>
      </c>
      <c r="B133" s="4">
        <v>1</v>
      </c>
      <c r="C133" s="4">
        <v>5</v>
      </c>
      <c r="D133" s="5">
        <v>20</v>
      </c>
      <c r="E133" s="5">
        <v>20</v>
      </c>
      <c r="F133" s="5">
        <v>20</v>
      </c>
      <c r="G133" s="4" t="s">
        <v>12</v>
      </c>
      <c r="J133" s="4" t="s">
        <v>12</v>
      </c>
      <c r="M133" s="4" t="s">
        <v>12</v>
      </c>
    </row>
    <row r="134" spans="1:13" x14ac:dyDescent="0.25">
      <c r="A134" s="1" t="s">
        <v>123</v>
      </c>
      <c r="B134" s="4">
        <v>1</v>
      </c>
      <c r="C134" s="4">
        <v>14349</v>
      </c>
      <c r="D134" s="5">
        <v>170</v>
      </c>
      <c r="E134" s="5">
        <v>170</v>
      </c>
      <c r="F134" s="5">
        <v>170</v>
      </c>
      <c r="G134" s="4" t="s">
        <v>12</v>
      </c>
      <c r="J134" s="4" t="s">
        <v>12</v>
      </c>
      <c r="M134" s="4" t="s">
        <v>12</v>
      </c>
    </row>
  </sheetData>
  <mergeCells count="24">
    <mergeCell ref="X2:X4"/>
    <mergeCell ref="Q1:V1"/>
    <mergeCell ref="T2:T4"/>
    <mergeCell ref="U2:V3"/>
    <mergeCell ref="Q2:Q4"/>
    <mergeCell ref="S2:S4"/>
    <mergeCell ref="X1:AD1"/>
    <mergeCell ref="Y2:Y4"/>
    <mergeCell ref="Z2:Z4"/>
    <mergeCell ref="AA2:AA4"/>
    <mergeCell ref="AB2:AB4"/>
    <mergeCell ref="AC2:AD3"/>
    <mergeCell ref="W1:W4"/>
    <mergeCell ref="R2:R4"/>
    <mergeCell ref="P1:P4"/>
    <mergeCell ref="A1:O1"/>
    <mergeCell ref="G2:I3"/>
    <mergeCell ref="A2:A4"/>
    <mergeCell ref="B2:B4"/>
    <mergeCell ref="C2:C4"/>
    <mergeCell ref="D2:D4"/>
    <mergeCell ref="E2:F3"/>
    <mergeCell ref="J2:L3"/>
    <mergeCell ref="M2:O3"/>
  </mergeCells>
  <phoneticPr fontId="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C604BBF83E3E43A7EDF88FDA837915" ma:contentTypeVersion="49" ma:contentTypeDescription="Create a new document." ma:contentTypeScope="" ma:versionID="50de67413e66e0366a148914217cfa4b">
  <xsd:schema xmlns:xsd="http://www.w3.org/2001/XMLSchema" xmlns:xs="http://www.w3.org/2001/XMLSchema" xmlns:p="http://schemas.microsoft.com/office/2006/metadata/properties" xmlns:ns2="117b0271-22ba-4fce-a62a-666d19cc80a7" xmlns:ns3="6fe9af5a-ed8a-4244-928d-e56d06aad847" targetNamespace="http://schemas.microsoft.com/office/2006/metadata/properties" ma:root="true" ma:fieldsID="e5ca0619dc7bf133144a9767c5105874" ns2:_="" ns3:_="">
    <xsd:import namespace="117b0271-22ba-4fce-a62a-666d19cc80a7"/>
    <xsd:import namespace="6fe9af5a-ed8a-4244-928d-e56d06aad847"/>
    <xsd:element name="properties">
      <xsd:complexType>
        <xsd:sequence>
          <xsd:element name="documentManagement">
            <xsd:complexType>
              <xsd:all>
                <xsd:element ref="ns2:desc" minOccurs="0"/>
                <xsd:element ref="ns2:history" minOccurs="0"/>
                <xsd:element ref="ns2:info" minOccurs="0"/>
                <xsd:element ref="ns2:formAnswers" minOccurs="0"/>
                <xsd:element ref="ns2:otherNumber" minOccurs="0"/>
                <xsd:element ref="ns2:uniqueMinistryId" minOccurs="0"/>
                <xsd:element ref="ns2:subcategory" minOccurs="0"/>
                <xsd:element ref="ns2:parentGuid" minOccurs="0"/>
                <xsd:element ref="ns2:folderName" minOccurs="0"/>
                <xsd:element ref="ns2:due" minOccurs="0"/>
                <xsd:element ref="ns2:createdOn" minOccurs="0"/>
                <xsd:element ref="ns2:completedOn" minOccurs="0"/>
                <xsd:element ref="ns2:whenToArchive" minOccurs="0"/>
                <xsd:element ref="ns2:rush" minOccurs="0"/>
                <xsd:element ref="ns2:blueprintVersion" minOccurs="0"/>
                <xsd:element ref="ns2:pos" minOccurs="0"/>
                <xsd:element ref="ns2:entityType" minOccurs="0"/>
                <xsd:element ref="ns2:branch" minOccurs="0"/>
                <xsd:element ref="ns2:color" minOccurs="0"/>
                <xsd:element ref="ns2:formVersion" minOccurs="0"/>
                <xsd:element ref="ns2:blueprint" minOccurs="0"/>
                <xsd:element ref="ns2:assignedToG" minOccurs="0"/>
                <xsd:element ref="ns2:assignedToGroups" minOccurs="0"/>
                <xsd:element ref="ns2:mediator" minOccurs="0"/>
                <xsd:element ref="ns2:assignedToSiteUser" minOccurs="0"/>
                <xsd:element ref="ns2:colleaguesG" minOccurs="0"/>
                <xsd:element ref="ns2:watchersG" minOccurs="0"/>
                <xsd:element ref="ns2:groupWatcher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ocumentStringNames" minOccurs="0"/>
                <xsd:element ref="ns2:crossMinistry" minOccurs="0"/>
                <xsd:element ref="ns2:ministr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b0271-22ba-4fce-a62a-666d19cc80a7" elementFormDefault="qualified">
    <xsd:import namespace="http://schemas.microsoft.com/office/2006/documentManagement/types"/>
    <xsd:import namespace="http://schemas.microsoft.com/office/infopath/2007/PartnerControls"/>
    <xsd:element name="desc" ma:index="8" nillable="true" ma:displayName="desc" ma:internalName="desc">
      <xsd:simpleType>
        <xsd:restriction base="dms:Note">
          <xsd:maxLength value="255"/>
        </xsd:restriction>
      </xsd:simpleType>
    </xsd:element>
    <xsd:element name="history" ma:index="9" nillable="true" ma:displayName="history" ma:internalName="history">
      <xsd:simpleType>
        <xsd:restriction base="dms:Note">
          <xsd:maxLength value="255"/>
        </xsd:restriction>
      </xsd:simpleType>
    </xsd:element>
    <xsd:element name="info" ma:index="10" nillable="true" ma:displayName="info" ma:internalName="info">
      <xsd:simpleType>
        <xsd:restriction base="dms:Note">
          <xsd:maxLength value="255"/>
        </xsd:restriction>
      </xsd:simpleType>
    </xsd:element>
    <xsd:element name="formAnswers" ma:index="11" nillable="true" ma:displayName="formAnswers" ma:internalName="formAnswers">
      <xsd:simpleType>
        <xsd:restriction base="dms:Note">
          <xsd:maxLength value="255"/>
        </xsd:restriction>
      </xsd:simpleType>
    </xsd:element>
    <xsd:element name="otherNumber" ma:index="12" nillable="true" ma:displayName="otherNumber" ma:indexed="true" ma:internalName="otherNumber">
      <xsd:simpleType>
        <xsd:restriction base="dms:Text">
          <xsd:maxLength value="255"/>
        </xsd:restriction>
      </xsd:simpleType>
    </xsd:element>
    <xsd:element name="uniqueMinistryId" ma:index="13" nillable="true" ma:displayName="uniqueMinistryId" ma:indexed="true" ma:internalName="uniqueMinistryId">
      <xsd:simpleType>
        <xsd:restriction base="dms:Text">
          <xsd:maxLength value="255"/>
        </xsd:restriction>
      </xsd:simpleType>
    </xsd:element>
    <xsd:element name="subcategory" ma:index="14" nillable="true" ma:displayName="subcategory" ma:indexed="true" ma:internalName="subcategory">
      <xsd:simpleType>
        <xsd:restriction base="dms:Text">
          <xsd:maxLength value="255"/>
        </xsd:restriction>
      </xsd:simpleType>
    </xsd:element>
    <xsd:element name="parentGuid" ma:index="15" nillable="true" ma:displayName="parentGuid" ma:internalName="parentGuid">
      <xsd:simpleType>
        <xsd:restriction base="dms:Text">
          <xsd:maxLength value="255"/>
        </xsd:restriction>
      </xsd:simpleType>
    </xsd:element>
    <xsd:element name="folderName" ma:index="16" nillable="true" ma:displayName="folderName" ma:internalName="folderName">
      <xsd:simpleType>
        <xsd:restriction base="dms:Text">
          <xsd:maxLength value="255"/>
        </xsd:restriction>
      </xsd:simpleType>
    </xsd:element>
    <xsd:element name="due" ma:index="17" nillable="true" ma:displayName="due" ma:format="DateOnly" ma:internalName="due">
      <xsd:simpleType>
        <xsd:restriction base="dms:DateTime"/>
      </xsd:simpleType>
    </xsd:element>
    <xsd:element name="createdOn" ma:index="18" nillable="true" ma:displayName="createdOn" ma:format="DateOnly" ma:internalName="createdOn">
      <xsd:simpleType>
        <xsd:restriction base="dms:DateTime"/>
      </xsd:simpleType>
    </xsd:element>
    <xsd:element name="completedOn" ma:index="19" nillable="true" ma:displayName="completedOn" ma:format="DateOnly" ma:internalName="completedOn">
      <xsd:simpleType>
        <xsd:restriction base="dms:DateTime"/>
      </xsd:simpleType>
    </xsd:element>
    <xsd:element name="whenToArchive" ma:index="20" nillable="true" ma:displayName="whenToArchive" ma:format="DateOnly" ma:indexed="true" ma:internalName="whenToArchive">
      <xsd:simpleType>
        <xsd:restriction base="dms:DateTime"/>
      </xsd:simpleType>
    </xsd:element>
    <xsd:element name="rush" ma:index="21" nillable="true" ma:displayName="rush" ma:indexed="true" ma:internalName="rush">
      <xsd:simpleType>
        <xsd:restriction base="dms:Number"/>
      </xsd:simpleType>
    </xsd:element>
    <xsd:element name="blueprintVersion" ma:index="22" nillable="true" ma:displayName="blueprintVersion" ma:internalName="blueprintVersion">
      <xsd:simpleType>
        <xsd:restriction base="dms:Number"/>
      </xsd:simpleType>
    </xsd:element>
    <xsd:element name="pos" ma:index="23" nillable="true" ma:displayName="pos" ma:internalName="pos">
      <xsd:simpleType>
        <xsd:restriction base="dms:Number"/>
      </xsd:simpleType>
    </xsd:element>
    <xsd:element name="entityType" ma:index="24" nillable="true" ma:displayName="entityType" ma:indexed="true" ma:internalName="entityType">
      <xsd:simpleType>
        <xsd:restriction base="dms:Number"/>
      </xsd:simpleType>
    </xsd:element>
    <xsd:element name="branch" ma:index="25" nillable="true" ma:displayName="branch" ma:indexed="true" ma:list="{22398C44-67A3-4674-AD04-511FEACE7D0F}" ma:internalName="branch" ma:showField="ID">
      <xsd:simpleType>
        <xsd:restriction base="dms:Lookup"/>
      </xsd:simpleType>
    </xsd:element>
    <xsd:element name="color" ma:index="26" nillable="true" ma:displayName="color" ma:list="{B3B746B2-7247-467A-9F9A-791039112B8C}" ma:internalName="color" ma:showField="ID">
      <xsd:simpleType>
        <xsd:restriction base="dms:Lookup"/>
      </xsd:simpleType>
    </xsd:element>
    <xsd:element name="formVersion" ma:index="27" nillable="true" ma:displayName="formVersion" ma:list="{BF261706-87C6-4441-83A8-9D5AF7AC8548}" ma:internalName="formVersion" ma:showField="ID">
      <xsd:simpleType>
        <xsd:restriction base="dms:Lookup"/>
      </xsd:simpleType>
    </xsd:element>
    <xsd:element name="blueprint" ma:index="28" nillable="true" ma:displayName="blueprint" ma:list="{F4BE805F-DAB4-4628-9BCF-5745BBC9A5AA}" ma:internalName="blueprint" ma:showField="ID">
      <xsd:simpleType>
        <xsd:restriction base="dms:Lookup"/>
      </xsd:simpleType>
    </xsd:element>
    <xsd:element name="assignedToG" ma:index="29" nillable="true" ma:displayName="assignedToG" ma:indexed="true" ma:list="{C8BFF6DD-6C28-4F22-90F9-77385803A830}" ma:internalName="assignedToG" ma:readOnly="false" ma:showField="Title">
      <xsd:simpleType>
        <xsd:restriction base="dms:Lookup"/>
      </xsd:simpleType>
    </xsd:element>
    <xsd:element name="assignedToGroups" ma:index="30" nillable="true" ma:displayName="assignedToGroups" ma:list="UserInfo" ma:SearchPeopleOnly="false" ma:internalName="assignedTo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tor" ma:index="31" nillable="true" ma:displayName="mediator" ma:list="UserInfo" ma:SearchPeopleOnly="false" ma:internalName="mediat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ssignedToSiteUser" ma:index="32" nillable="true" ma:displayName="assignedToSiteUser" ma:indexed="true" ma:list="UserInfo" ma:internalName="assignedToSite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lleaguesG" ma:index="33" nillable="true" ma:displayName="colleaguesG" ma:list="{C8BFF6DD-6C28-4F22-90F9-77385803A830}" ma:internalName="colleaguesG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tchersG" ma:index="34" nillable="true" ma:displayName="watchersG" ma:list="{C8BFF6DD-6C28-4F22-90F9-77385803A830}" ma:internalName="watchersG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roupWatchers" ma:index="35" nillable="true" ma:displayName="groupWatchers" ma:list="UserInfo" ma:SearchPeopleOnly="false" ma:internalName="groupWat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3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3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4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45" nillable="true" ma:taxonomy="true" ma:internalName="lcf76f155ced4ddcb4097134ff3c332f" ma:taxonomyFieldName="MediaServiceImageTags" ma:displayName="Image Tags" ma:readOnly="false" ma:fieldId="{5cf76f15-5ced-4ddc-b409-7134ff3c332f}" ma:taxonomyMulti="true" ma:sspId="a9b50559-7390-452f-8d4d-780c6c1e43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ocumentStringNames" ma:index="48" nillable="true" ma:displayName="documentStringNames" ma:internalName="documentStringNames">
      <xsd:simpleType>
        <xsd:restriction base="dms:Note">
          <xsd:maxLength value="255"/>
        </xsd:restriction>
      </xsd:simpleType>
    </xsd:element>
    <xsd:element name="crossMinistry" ma:index="49" nillable="true" ma:displayName="crossMinistry" ma:internalName="crossMinistry">
      <xsd:simpleType>
        <xsd:restriction base="dms:Number"/>
      </xsd:simpleType>
    </xsd:element>
    <xsd:element name="ministries" ma:index="50" nillable="true" ma:displayName="ministries" ma:list="{E8535DDF-3CC1-4F0A-9FC3-EDCC4C1918B4}" ma:internalName="ministries" ma:showField="I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5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5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9af5a-ed8a-4244-928d-e56d06aad847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6" nillable="true" ma:displayName="Taxonomy Catch All Column" ma:hidden="true" ma:list="{66428770-232f-4c77-9a39-a6fce1c18297}" ma:internalName="TaxCatchAll" ma:showField="CatchAllData" ma:web="6fe9af5a-ed8a-4244-928d-e56d06aad8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e9af5a-ed8a-4244-928d-e56d06aad847" xsi:nil="true"/>
    <assignedToG xmlns="117b0271-22ba-4fce-a62a-666d19cc80a7" xsi:nil="true"/>
    <lcf76f155ced4ddcb4097134ff3c332f xmlns="117b0271-22ba-4fce-a62a-666d19cc80a7">
      <Terms xmlns="http://schemas.microsoft.com/office/infopath/2007/PartnerControls"/>
    </lcf76f155ced4ddcb4097134ff3c332f>
    <documentStringNames xmlns="117b0271-22ba-4fce-a62a-666d19cc80a7" xsi:nil="true"/>
    <parentGuid xmlns="117b0271-22ba-4fce-a62a-666d19cc80a7" xsi:nil="true"/>
    <completedOn xmlns="117b0271-22ba-4fce-a62a-666d19cc80a7" xsi:nil="true"/>
    <pos xmlns="117b0271-22ba-4fce-a62a-666d19cc80a7">65535</pos>
    <assignedToSiteUser xmlns="117b0271-22ba-4fce-a62a-666d19cc80a7">
      <UserInfo>
        <DisplayName/>
        <AccountId xsi:nil="true"/>
        <AccountType/>
      </UserInfo>
    </assignedToSiteUser>
    <colleaguesG xmlns="117b0271-22ba-4fce-a62a-666d19cc80a7" xsi:nil="true"/>
    <ministries xmlns="117b0271-22ba-4fce-a62a-666d19cc80a7" xsi:nil="true"/>
    <uniqueMinistryId xmlns="117b0271-22ba-4fce-a62a-666d19cc80a7" xsi:nil="true"/>
    <blueprint xmlns="117b0271-22ba-4fce-a62a-666d19cc80a7" xsi:nil="true"/>
    <watchersG xmlns="117b0271-22ba-4fce-a62a-666d19cc80a7" xsi:nil="true"/>
    <due xmlns="117b0271-22ba-4fce-a62a-666d19cc80a7" xsi:nil="true"/>
    <entityType xmlns="117b0271-22ba-4fce-a62a-666d19cc80a7">4</entityType>
    <whenToArchive xmlns="117b0271-22ba-4fce-a62a-666d19cc80a7" xsi:nil="true"/>
    <desc xmlns="117b0271-22ba-4fce-a62a-666d19cc80a7" xsi:nil="true"/>
    <info xmlns="117b0271-22ba-4fce-a62a-666d19cc80a7" xsi:nil="true"/>
    <formVersion xmlns="117b0271-22ba-4fce-a62a-666d19cc80a7" xsi:nil="true"/>
    <mediator xmlns="117b0271-22ba-4fce-a62a-666d19cc80a7">
      <UserInfo>
        <DisplayName/>
        <AccountId xsi:nil="true"/>
        <AccountType/>
      </UserInfo>
    </mediator>
    <crossMinistry xmlns="117b0271-22ba-4fce-a62a-666d19cc80a7" xsi:nil="true"/>
    <rush xmlns="117b0271-22ba-4fce-a62a-666d19cc80a7" xsi:nil="true"/>
    <formAnswers xmlns="117b0271-22ba-4fce-a62a-666d19cc80a7" xsi:nil="true"/>
    <otherNumber xmlns="117b0271-22ba-4fce-a62a-666d19cc80a7" xsi:nil="true"/>
    <branch xmlns="117b0271-22ba-4fce-a62a-666d19cc80a7" xsi:nil="true"/>
    <assignedToGroups xmlns="117b0271-22ba-4fce-a62a-666d19cc80a7">
      <UserInfo>
        <DisplayName/>
        <AccountId xsi:nil="true"/>
        <AccountType/>
      </UserInfo>
    </assignedToGroups>
    <subcategory xmlns="117b0271-22ba-4fce-a62a-666d19cc80a7" xsi:nil="true"/>
    <blueprintVersion xmlns="117b0271-22ba-4fce-a62a-666d19cc80a7" xsi:nil="true"/>
    <history xmlns="117b0271-22ba-4fce-a62a-666d19cc80a7" xsi:nil="true"/>
    <color xmlns="117b0271-22ba-4fce-a62a-666d19cc80a7" xsi:nil="true"/>
    <folderName xmlns="117b0271-22ba-4fce-a62a-666d19cc80a7" xsi:nil="true"/>
    <createdOn xmlns="117b0271-22ba-4fce-a62a-666d19cc80a7" xsi:nil="true"/>
    <groupWatchers xmlns="117b0271-22ba-4fce-a62a-666d19cc80a7">
      <UserInfo>
        <DisplayName/>
        <AccountId xsi:nil="true"/>
        <AccountType/>
      </UserInfo>
    </groupWatchers>
  </documentManagement>
</p:properties>
</file>

<file path=customXml/itemProps1.xml><?xml version="1.0" encoding="utf-8"?>
<ds:datastoreItem xmlns:ds="http://schemas.openxmlformats.org/officeDocument/2006/customXml" ds:itemID="{43C30C27-E61D-4F59-95DA-0D289F8998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7b0271-22ba-4fce-a62a-666d19cc80a7"/>
    <ds:schemaRef ds:uri="6fe9af5a-ed8a-4244-928d-e56d06aad8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63F4E5-5253-4851-8855-828050D8EB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AB4D6D-FFC2-4EE5-9237-1AA8B271DB6E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6fe9af5a-ed8a-4244-928d-e56d06aad847"/>
    <ds:schemaRef ds:uri="117b0271-22ba-4fce-a62a-666d19cc80a7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QMA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Horan, Samantha ECS:EX</dc:creator>
  <cp:lastModifiedBy>Zhang, Jasmine ECS:EX</cp:lastModifiedBy>
  <dcterms:created xsi:type="dcterms:W3CDTF">2023-05-30T17:24:27Z</dcterms:created>
  <dcterms:modified xsi:type="dcterms:W3CDTF">2026-09-01T20:27:26Z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0x0101009BC604BBF83E3E43A7EDF88FDA837915</vt:lpwstr>
  </property>
  <property fmtid="{D5CDD505-2E9C-101B-9397-08002B2CF9AE}" pid="3" name="MediaServiceImageTags">
    <vt:lpwstr/>
  </property>
</Properties>
</file>