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bcgov.sharepoint.com/teams/00584/Shared Documents/ProgramDev/2026 Program Docs/IA/Final Clean Copies/"/>
    </mc:Choice>
  </mc:AlternateContent>
  <xr:revisionPtr revIDLastSave="2746" documentId="8_{9381C0B8-949A-42C7-9040-2077A24C0398}" xr6:coauthVersionLast="47" xr6:coauthVersionMax="47" xr10:uidLastSave="{950C98BE-B8A4-4CA7-97D5-1BD6861C61B1}"/>
  <bookViews>
    <workbookView xWindow="-108" yWindow="-108" windowWidth="23256" windowHeight="12456" tabRatio="699" activeTab="5" xr2:uid="{4ABFE701-8BAC-4D60-B8B6-4936B32E8BB6}"/>
  </bookViews>
  <sheets>
    <sheet name="IA.0-Summary" sheetId="16" r:id="rId1"/>
    <sheet name="IA.1a-Process" sheetId="13" r:id="rId2"/>
    <sheet name="IA.2a-Expense Description" sheetId="14" r:id="rId3"/>
    <sheet name="IA.2b-Project Budget" sheetId="20" r:id="rId4"/>
    <sheet name="IA.3a-Risk Assessment" sheetId="18" r:id="rId5"/>
    <sheet name="IA.3b-Risk Matrix" sheetId="19" r:id="rId6"/>
  </sheets>
  <definedNames>
    <definedName name="L_diesel_tCO2e">#REF!</definedName>
    <definedName name="L_propane_tCO2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16" l="1" a="1"/>
  <c r="C8" i="16" s="1"/>
  <c r="C9" i="16" a="1"/>
  <c r="C9" i="16" s="1"/>
  <c r="C6" i="16"/>
  <c r="G21" i="14"/>
  <c r="F21" i="14"/>
  <c r="B61" i="20" l="1"/>
  <c r="I20" i="19"/>
  <c r="H20" i="19"/>
  <c r="G20" i="19"/>
  <c r="F20" i="19"/>
  <c r="E20" i="19"/>
  <c r="I19" i="19"/>
  <c r="H19" i="19"/>
  <c r="G19" i="19"/>
  <c r="F19" i="19"/>
  <c r="E19" i="19"/>
  <c r="I18" i="19"/>
  <c r="H18" i="19"/>
  <c r="G18" i="19"/>
  <c r="F18" i="19"/>
  <c r="E18" i="19"/>
  <c r="I17" i="19"/>
  <c r="H17" i="19"/>
  <c r="G17" i="19"/>
  <c r="F17" i="19"/>
  <c r="E17" i="19"/>
  <c r="I16" i="19"/>
  <c r="H16" i="19"/>
  <c r="G16" i="19"/>
  <c r="F16" i="19"/>
  <c r="E16" i="19"/>
  <c r="L42" i="18"/>
  <c r="H42" i="18"/>
  <c r="L41" i="18"/>
  <c r="H41" i="18"/>
  <c r="L40" i="18"/>
  <c r="H40" i="18"/>
  <c r="L39" i="18"/>
  <c r="H39" i="18"/>
  <c r="L38" i="18"/>
  <c r="H38" i="18"/>
  <c r="L37" i="18"/>
  <c r="H37" i="18"/>
  <c r="L36" i="18"/>
  <c r="H36" i="18"/>
  <c r="L35" i="18"/>
  <c r="H35" i="18"/>
  <c r="L34" i="18"/>
  <c r="H34" i="18"/>
  <c r="L33" i="18"/>
  <c r="H33" i="18"/>
  <c r="L32" i="18"/>
  <c r="H32" i="18"/>
  <c r="L31" i="18"/>
  <c r="H31" i="18"/>
  <c r="L30" i="18"/>
  <c r="H30" i="18"/>
  <c r="L29" i="18"/>
  <c r="H29" i="18"/>
  <c r="L28" i="18"/>
  <c r="H28" i="18"/>
  <c r="L27" i="18"/>
  <c r="H27" i="18"/>
  <c r="L26" i="18"/>
  <c r="H26" i="18"/>
  <c r="L25" i="18"/>
  <c r="H25" i="18"/>
  <c r="L24" i="18"/>
  <c r="H24" i="18"/>
  <c r="L23" i="18"/>
  <c r="H23" i="18"/>
  <c r="L22" i="18"/>
  <c r="H22" i="18"/>
  <c r="L21" i="18"/>
  <c r="H21" i="18"/>
  <c r="L20" i="18"/>
  <c r="H20" i="18"/>
  <c r="L19" i="18"/>
  <c r="H19" i="18"/>
  <c r="L18" i="18"/>
  <c r="H18" i="18"/>
  <c r="L17" i="18"/>
  <c r="H17" i="18"/>
  <c r="B80" i="14" l="1"/>
  <c r="B81" i="14"/>
  <c r="B82" i="14"/>
  <c r="B83" i="14"/>
  <c r="B84" i="14"/>
  <c r="X32" i="20" l="1" a="1"/>
  <c r="X32" i="20" s="1"/>
  <c r="T32" i="20" a="1"/>
  <c r="T32" i="20" s="1"/>
  <c r="P32" i="20" a="1"/>
  <c r="P32" i="20" s="1"/>
  <c r="L32" i="20" a="1"/>
  <c r="L32" i="20" s="1"/>
  <c r="H32" i="20" a="1"/>
  <c r="H32" i="20" s="1"/>
  <c r="V61" i="20" a="1"/>
  <c r="V61" i="20" s="1"/>
  <c r="S60" i="20" a="1"/>
  <c r="S60" i="20" s="1"/>
  <c r="M58" i="20" a="1"/>
  <c r="M58" i="20" s="1"/>
  <c r="P55" i="20" a="1"/>
  <c r="P55" i="20" s="1"/>
  <c r="S52" i="20" a="1"/>
  <c r="S52" i="20" s="1"/>
  <c r="W32" i="20" a="1"/>
  <c r="W32" i="20" s="1"/>
  <c r="S32" i="20" a="1"/>
  <c r="S32" i="20" s="1"/>
  <c r="O32" i="20" a="1"/>
  <c r="O32" i="20" s="1"/>
  <c r="Q32" i="20" s="1" a="1"/>
  <c r="Q32" i="20" s="1"/>
  <c r="E61" i="20" s="1"/>
  <c r="K32" i="20" a="1"/>
  <c r="K32" i="20" s="1"/>
  <c r="H31" i="20" a="1"/>
  <c r="H31" i="20" s="1"/>
  <c r="V60" i="20" a="1"/>
  <c r="V60" i="20" s="1"/>
  <c r="R60" i="20" a="1"/>
  <c r="R60" i="20" s="1"/>
  <c r="U57" i="20" a="1"/>
  <c r="U57" i="20" s="1"/>
  <c r="O55" i="20" a="1"/>
  <c r="O55" i="20" s="1"/>
  <c r="X31" i="20" a="1"/>
  <c r="X31" i="20" s="1"/>
  <c r="T31" i="20" a="1"/>
  <c r="T31" i="20" s="1"/>
  <c r="P31" i="20" a="1"/>
  <c r="P31" i="20" s="1"/>
  <c r="L31" i="20" a="1"/>
  <c r="L31" i="20" s="1"/>
  <c r="H30" i="20" a="1"/>
  <c r="H30" i="20" s="1"/>
  <c r="V59" i="20" a="1"/>
  <c r="V59" i="20" s="1"/>
  <c r="Q60" i="20" a="1"/>
  <c r="Q60" i="20" s="1"/>
  <c r="T57" i="20" a="1"/>
  <c r="T57" i="20" s="1"/>
  <c r="S57" i="20" a="1"/>
  <c r="S57" i="20" s="1"/>
  <c r="W31" i="20" a="1"/>
  <c r="W31" i="20" s="1"/>
  <c r="S31" i="20" a="1"/>
  <c r="S31" i="20" s="1"/>
  <c r="O31" i="20" a="1"/>
  <c r="O31" i="20" s="1"/>
  <c r="K31" i="20" a="1"/>
  <c r="K31" i="20" s="1"/>
  <c r="H29" i="20" a="1"/>
  <c r="H29" i="20" s="1"/>
  <c r="P60" i="20" a="1"/>
  <c r="P60" i="20" s="1"/>
  <c r="X30" i="20" a="1"/>
  <c r="X30" i="20" s="1"/>
  <c r="T30" i="20" a="1"/>
  <c r="T30" i="20" s="1"/>
  <c r="P30" i="20" a="1"/>
  <c r="P30" i="20" s="1"/>
  <c r="L30" i="20" a="1"/>
  <c r="L30" i="20" s="1"/>
  <c r="H28" i="20" a="1"/>
  <c r="H28" i="20" s="1"/>
  <c r="V58" i="20" a="1"/>
  <c r="V58" i="20" s="1"/>
  <c r="O60" i="20" a="1"/>
  <c r="O60" i="20" s="1"/>
  <c r="R57" i="20" a="1"/>
  <c r="R57" i="20" s="1"/>
  <c r="U54" i="20" a="1"/>
  <c r="U54" i="20" s="1"/>
  <c r="W30" i="20" a="1"/>
  <c r="W30" i="20" s="1"/>
  <c r="S30" i="20" a="1"/>
  <c r="S30" i="20" s="1"/>
  <c r="O30" i="20" a="1"/>
  <c r="O30" i="20" s="1"/>
  <c r="K30" i="20" a="1"/>
  <c r="K30" i="20" s="1"/>
  <c r="H27" i="20" a="1"/>
  <c r="H27" i="20" s="1"/>
  <c r="V57" i="20" a="1"/>
  <c r="V57" i="20" s="1"/>
  <c r="N60" i="20" a="1"/>
  <c r="N60" i="20" s="1"/>
  <c r="Q57" i="20" a="1"/>
  <c r="Q57" i="20" s="1"/>
  <c r="T54" i="20" a="1"/>
  <c r="T54" i="20" s="1"/>
  <c r="N52" i="20" a="1"/>
  <c r="N52" i="20" s="1"/>
  <c r="M60" i="20" a="1"/>
  <c r="M60" i="20" s="1"/>
  <c r="S54" i="20" a="1"/>
  <c r="S54" i="20" s="1"/>
  <c r="N61" i="20" a="1"/>
  <c r="N61" i="20" s="1"/>
  <c r="S22" i="20" a="1"/>
  <c r="S22" i="20" s="1"/>
  <c r="X29" i="20" a="1"/>
  <c r="X29" i="20" s="1"/>
  <c r="T29" i="20" a="1"/>
  <c r="T29" i="20" s="1"/>
  <c r="P29" i="20" a="1"/>
  <c r="P29" i="20" s="1"/>
  <c r="L29" i="20" a="1"/>
  <c r="L29" i="20" s="1"/>
  <c r="H26" i="20" a="1"/>
  <c r="H26" i="20" s="1"/>
  <c r="V56" i="20" a="1"/>
  <c r="V56" i="20" s="1"/>
  <c r="P57" i="20" a="1"/>
  <c r="P57" i="20" s="1"/>
  <c r="M52" i="20" a="1"/>
  <c r="M52" i="20" s="1"/>
  <c r="P22" i="20" a="1"/>
  <c r="P22" i="20" s="1"/>
  <c r="Q55" i="20" a="1"/>
  <c r="Q55" i="20" s="1"/>
  <c r="W29" i="20" a="1"/>
  <c r="W29" i="20" s="1"/>
  <c r="S29" i="20" a="1"/>
  <c r="S29" i="20" s="1"/>
  <c r="O29" i="20" a="1"/>
  <c r="O29" i="20" s="1"/>
  <c r="K29" i="20" a="1"/>
  <c r="K29" i="20" s="1"/>
  <c r="H25" i="20" a="1"/>
  <c r="H25" i="20" s="1"/>
  <c r="V55" i="20" a="1"/>
  <c r="V55" i="20" s="1"/>
  <c r="U59" i="20" a="1"/>
  <c r="U59" i="20" s="1"/>
  <c r="O57" i="20" a="1"/>
  <c r="O57" i="20" s="1"/>
  <c r="R54" i="20" a="1"/>
  <c r="R54" i="20" s="1"/>
  <c r="U51" i="20" a="1"/>
  <c r="U51" i="20" s="1"/>
  <c r="G32" i="20" a="1"/>
  <c r="G32" i="20" s="1"/>
  <c r="I32" i="20" s="1" a="1"/>
  <c r="I32" i="20" s="1"/>
  <c r="C61" i="20" s="1"/>
  <c r="O23" i="20" a="1"/>
  <c r="O23" i="20" s="1"/>
  <c r="P58" i="20" a="1"/>
  <c r="P58" i="20" s="1"/>
  <c r="O58" i="20" a="1"/>
  <c r="O58" i="20" s="1"/>
  <c r="M50" i="20" a="1"/>
  <c r="M50" i="20" s="1"/>
  <c r="X28" i="20" a="1"/>
  <c r="X28" i="20" s="1"/>
  <c r="T28" i="20" a="1"/>
  <c r="T28" i="20" s="1"/>
  <c r="P28" i="20" a="1"/>
  <c r="P28" i="20" s="1"/>
  <c r="L28" i="20" a="1"/>
  <c r="L28" i="20" s="1"/>
  <c r="H24" i="20" a="1"/>
  <c r="H24" i="20" s="1"/>
  <c r="V54" i="20" a="1"/>
  <c r="V54" i="20" s="1"/>
  <c r="T59" i="20" a="1"/>
  <c r="T59" i="20" s="1"/>
  <c r="N57" i="20" a="1"/>
  <c r="N57" i="20" s="1"/>
  <c r="Q54" i="20" a="1"/>
  <c r="Q54" i="20" s="1"/>
  <c r="T51" i="20" a="1"/>
  <c r="T51" i="20" s="1"/>
  <c r="P54" i="20" a="1"/>
  <c r="P54" i="20" s="1"/>
  <c r="Q51" i="20" a="1"/>
  <c r="Q51" i="20" s="1"/>
  <c r="M54" i="20" a="1"/>
  <c r="M54" i="20" s="1"/>
  <c r="O56" i="20" a="1"/>
  <c r="O56" i="20" s="1"/>
  <c r="P23" i="20" a="1"/>
  <c r="P23" i="20" s="1"/>
  <c r="L22" i="20" a="1"/>
  <c r="L22" i="20" s="1"/>
  <c r="U52" i="20" a="1"/>
  <c r="U52" i="20" s="1"/>
  <c r="Q52" i="20" a="1"/>
  <c r="Q52" i="20" s="1"/>
  <c r="W28" i="20" a="1"/>
  <c r="W28" i="20" s="1"/>
  <c r="S28" i="20" a="1"/>
  <c r="S28" i="20" s="1"/>
  <c r="O28" i="20" a="1"/>
  <c r="O28" i="20" s="1"/>
  <c r="K28" i="20" a="1"/>
  <c r="K28" i="20" s="1"/>
  <c r="H23" i="20" a="1"/>
  <c r="H23" i="20" s="1"/>
  <c r="V53" i="20" a="1"/>
  <c r="V53" i="20" s="1"/>
  <c r="S59" i="20" a="1"/>
  <c r="S59" i="20" s="1"/>
  <c r="M57" i="20" a="1"/>
  <c r="M57" i="20" s="1"/>
  <c r="S51" i="20" a="1"/>
  <c r="S51" i="20" s="1"/>
  <c r="P59" i="20" a="1"/>
  <c r="P59" i="20" s="1"/>
  <c r="U58" i="20" a="1"/>
  <c r="U58" i="20" s="1"/>
  <c r="G26" i="20" a="1"/>
  <c r="G26" i="20" s="1"/>
  <c r="T55" i="20" a="1"/>
  <c r="T55" i="20" s="1"/>
  <c r="W22" i="20" a="1"/>
  <c r="W22" i="20" s="1"/>
  <c r="X27" i="20" a="1"/>
  <c r="X27" i="20" s="1"/>
  <c r="T27" i="20" a="1"/>
  <c r="T27" i="20" s="1"/>
  <c r="P27" i="20" a="1"/>
  <c r="P27" i="20" s="1"/>
  <c r="L27" i="20" a="1"/>
  <c r="L27" i="20" s="1"/>
  <c r="H22" i="20" a="1"/>
  <c r="H22" i="20" s="1"/>
  <c r="V52" i="20" a="1"/>
  <c r="V52" i="20" s="1"/>
  <c r="R59" i="20" a="1"/>
  <c r="R59" i="20" s="1"/>
  <c r="U56" i="20" a="1"/>
  <c r="U56" i="20" s="1"/>
  <c r="O54" i="20" a="1"/>
  <c r="O54" i="20" s="1"/>
  <c r="R51" i="20" a="1"/>
  <c r="R51" i="20" s="1"/>
  <c r="S56" i="20" a="1"/>
  <c r="S56" i="20" s="1"/>
  <c r="R61" i="20" a="1"/>
  <c r="R61" i="20" s="1"/>
  <c r="L23" i="20" a="1"/>
  <c r="L23" i="20" s="1"/>
  <c r="N53" i="20" a="1"/>
  <c r="N53" i="20" s="1"/>
  <c r="O22" i="20" a="1"/>
  <c r="O22" i="20" s="1"/>
  <c r="R22" i="20" s="1" a="1"/>
  <c r="R22" i="20" s="1"/>
  <c r="J51" i="20" s="1"/>
  <c r="W27" i="20" a="1"/>
  <c r="W27" i="20" s="1"/>
  <c r="S27" i="20" a="1"/>
  <c r="S27" i="20" s="1"/>
  <c r="O27" i="20" a="1"/>
  <c r="O27" i="20" s="1"/>
  <c r="K27" i="20" a="1"/>
  <c r="K27" i="20" s="1"/>
  <c r="H21" i="20" a="1"/>
  <c r="H21" i="20" s="1"/>
  <c r="V51" i="20" a="1"/>
  <c r="V51" i="20" s="1"/>
  <c r="Q59" i="20" a="1"/>
  <c r="Q59" i="20" s="1"/>
  <c r="T56" i="20" a="1"/>
  <c r="T56" i="20" s="1"/>
  <c r="N54" i="20" a="1"/>
  <c r="N54" i="20" s="1"/>
  <c r="V50" i="20" a="1"/>
  <c r="V50" i="20" s="1"/>
  <c r="P51" i="20" a="1"/>
  <c r="P51" i="20" s="1"/>
  <c r="T50" i="20" a="1"/>
  <c r="T50" i="20" s="1"/>
  <c r="P53" i="20" a="1"/>
  <c r="P53" i="20" s="1"/>
  <c r="O61" i="20" a="1"/>
  <c r="O61" i="20" s="1"/>
  <c r="R50" i="20" a="1"/>
  <c r="R50" i="20" s="1"/>
  <c r="Q58" i="20" a="1"/>
  <c r="Q58" i="20" s="1"/>
  <c r="Q50" i="20" a="1"/>
  <c r="Q50" i="20" s="1"/>
  <c r="M53" i="20" a="1"/>
  <c r="M53" i="20" s="1"/>
  <c r="R55" i="20" a="1"/>
  <c r="R55" i="20" s="1"/>
  <c r="N55" i="20" a="1"/>
  <c r="N55" i="20" s="1"/>
  <c r="X26" i="20" a="1"/>
  <c r="X26" i="20" s="1"/>
  <c r="T26" i="20" a="1"/>
  <c r="T26" i="20" s="1"/>
  <c r="P26" i="20" a="1"/>
  <c r="P26" i="20" s="1"/>
  <c r="L26" i="20" a="1"/>
  <c r="L26" i="20" s="1"/>
  <c r="S50" i="20" a="1"/>
  <c r="S50" i="20" s="1"/>
  <c r="R58" i="20" a="1"/>
  <c r="R58" i="20" s="1"/>
  <c r="X22" i="20" a="1"/>
  <c r="X22" i="20" s="1"/>
  <c r="O50" i="20" a="1"/>
  <c r="O50" i="20" s="1"/>
  <c r="M55" i="20" a="1"/>
  <c r="M55" i="20" s="1"/>
  <c r="W26" i="20" a="1"/>
  <c r="W26" i="20" s="1"/>
  <c r="S26" i="20" a="1"/>
  <c r="S26" i="20" s="1"/>
  <c r="O26" i="20" a="1"/>
  <c r="O26" i="20" s="1"/>
  <c r="K26" i="20" a="1"/>
  <c r="K26" i="20" s="1"/>
  <c r="G31" i="20" a="1"/>
  <c r="G31" i="20" s="1"/>
  <c r="U61" i="20" a="1"/>
  <c r="U61" i="20" s="1"/>
  <c r="O59" i="20" a="1"/>
  <c r="O59" i="20" s="1"/>
  <c r="R56" i="20" a="1"/>
  <c r="R56" i="20" s="1"/>
  <c r="U53" i="20" a="1"/>
  <c r="U53" i="20" s="1"/>
  <c r="O51" i="20" a="1"/>
  <c r="O51" i="20" s="1"/>
  <c r="M51" i="20" a="1"/>
  <c r="M51" i="20" s="1"/>
  <c r="U50" i="20" a="1"/>
  <c r="U50" i="20" s="1"/>
  <c r="M56" i="20" a="1"/>
  <c r="M56" i="20" s="1"/>
  <c r="G25" i="20" a="1"/>
  <c r="G25" i="20" s="1"/>
  <c r="S55" i="20" a="1"/>
  <c r="S55" i="20" s="1"/>
  <c r="U60" i="20" a="1"/>
  <c r="U60" i="20" s="1"/>
  <c r="R52" i="20" a="1"/>
  <c r="R52" i="20" s="1"/>
  <c r="X25" i="20" a="1"/>
  <c r="X25" i="20" s="1"/>
  <c r="T25" i="20" a="1"/>
  <c r="T25" i="20" s="1"/>
  <c r="P25" i="20" a="1"/>
  <c r="P25" i="20" s="1"/>
  <c r="L25" i="20" a="1"/>
  <c r="L25" i="20" s="1"/>
  <c r="G30" i="20" a="1"/>
  <c r="G30" i="20" s="1"/>
  <c r="J30" i="20" s="1" a="1"/>
  <c r="J30" i="20" s="1"/>
  <c r="H59" i="20" s="1"/>
  <c r="T61" i="20" a="1"/>
  <c r="T61" i="20" s="1"/>
  <c r="N59" i="20" a="1"/>
  <c r="N59" i="20" s="1"/>
  <c r="Q56" i="20" a="1"/>
  <c r="Q56" i="20" s="1"/>
  <c r="T53" i="20" a="1"/>
  <c r="T53" i="20" s="1"/>
  <c r="N51" i="20" a="1"/>
  <c r="N51" i="20" s="1"/>
  <c r="S53" i="20" a="1"/>
  <c r="S53" i="20" s="1"/>
  <c r="R53" i="20" a="1"/>
  <c r="R53" i="20" s="1"/>
  <c r="P61" i="20" a="1"/>
  <c r="P61" i="20" s="1"/>
  <c r="S23" i="20" a="1"/>
  <c r="S23" i="20" s="1"/>
  <c r="G23" i="20" a="1"/>
  <c r="G23" i="20" s="1"/>
  <c r="W25" i="20" a="1"/>
  <c r="W25" i="20" s="1"/>
  <c r="S25" i="20" a="1"/>
  <c r="S25" i="20" s="1"/>
  <c r="O25" i="20" a="1"/>
  <c r="O25" i="20" s="1"/>
  <c r="K25" i="20" a="1"/>
  <c r="K25" i="20" s="1"/>
  <c r="G29" i="20" a="1"/>
  <c r="G29" i="20" s="1"/>
  <c r="S61" i="20" a="1"/>
  <c r="S61" i="20" s="1"/>
  <c r="M59" i="20" a="1"/>
  <c r="M59" i="20" s="1"/>
  <c r="P56" i="20" a="1"/>
  <c r="P56" i="20" s="1"/>
  <c r="G28" i="20" a="1"/>
  <c r="G28" i="20" s="1"/>
  <c r="O53" i="20" a="1"/>
  <c r="O53" i="20" s="1"/>
  <c r="G24" i="20" a="1"/>
  <c r="G24" i="20" s="1"/>
  <c r="N50" i="20" a="1"/>
  <c r="N50" i="20" s="1"/>
  <c r="X24" i="20" a="1"/>
  <c r="X24" i="20" s="1"/>
  <c r="T24" i="20" a="1"/>
  <c r="T24" i="20" s="1"/>
  <c r="P24" i="20" a="1"/>
  <c r="P24" i="20" s="1"/>
  <c r="L24" i="20" a="1"/>
  <c r="L24" i="20" s="1"/>
  <c r="W23" i="20" a="1"/>
  <c r="W23" i="20" s="1"/>
  <c r="K22" i="20" a="1"/>
  <c r="K22" i="20" s="1"/>
  <c r="W24" i="20" a="1"/>
  <c r="W24" i="20" s="1"/>
  <c r="S24" i="20" a="1"/>
  <c r="S24" i="20" s="1"/>
  <c r="O24" i="20" a="1"/>
  <c r="O24" i="20" s="1"/>
  <c r="K24" i="20" a="1"/>
  <c r="K24" i="20" s="1"/>
  <c r="G27" i="20" a="1"/>
  <c r="G27" i="20" s="1"/>
  <c r="I27" i="20" s="1" a="1"/>
  <c r="I27" i="20" s="1"/>
  <c r="Q61" i="20" a="1"/>
  <c r="Q61" i="20" s="1"/>
  <c r="T58" i="20" a="1"/>
  <c r="T58" i="20" s="1"/>
  <c r="N56" i="20" a="1"/>
  <c r="N56" i="20" s="1"/>
  <c r="Q53" i="20" a="1"/>
  <c r="Q53" i="20" s="1"/>
  <c r="S58" i="20" a="1"/>
  <c r="S58" i="20" s="1"/>
  <c r="K23" i="20" a="1"/>
  <c r="K23" i="20" s="1"/>
  <c r="M61" i="20" a="1"/>
  <c r="M61" i="20" s="1"/>
  <c r="P50" i="20" a="1"/>
  <c r="P50" i="20" s="1"/>
  <c r="T52" i="20" a="1"/>
  <c r="T52" i="20" s="1"/>
  <c r="O52" i="20" a="1"/>
  <c r="O52" i="20" s="1"/>
  <c r="X23" i="20" a="1"/>
  <c r="X23" i="20" s="1"/>
  <c r="T23" i="20" a="1"/>
  <c r="T23" i="20" s="1"/>
  <c r="U55" i="20" a="1"/>
  <c r="U55" i="20" s="1"/>
  <c r="T22" i="20" a="1"/>
  <c r="T22" i="20" s="1"/>
  <c r="N58" i="20" a="1"/>
  <c r="N58" i="20" s="1"/>
  <c r="P52" i="20" a="1"/>
  <c r="P52" i="20" s="1"/>
  <c r="X21" i="20" a="1"/>
  <c r="X21" i="20" s="1"/>
  <c r="T21" i="20" a="1"/>
  <c r="T21" i="20" s="1"/>
  <c r="P21" i="20" a="1"/>
  <c r="P21" i="20" s="1"/>
  <c r="L21" i="20" a="1"/>
  <c r="L21" i="20" s="1"/>
  <c r="G22" i="20" a="1"/>
  <c r="G22" i="20" s="1"/>
  <c r="W21" i="20" a="1"/>
  <c r="W21" i="20" s="1"/>
  <c r="S21" i="20" a="1"/>
  <c r="S21" i="20" s="1"/>
  <c r="O21" i="20" a="1"/>
  <c r="O21" i="20" s="1"/>
  <c r="K21" i="20" a="1"/>
  <c r="K21" i="20" s="1"/>
  <c r="G21" i="20" a="1"/>
  <c r="G21" i="20" s="1"/>
  <c r="T60" i="20" a="1"/>
  <c r="T60" i="20" s="1"/>
  <c r="V32" i="20" a="1"/>
  <c r="V32" i="20" s="1"/>
  <c r="K61" i="20" s="1"/>
  <c r="U29" i="20" a="1"/>
  <c r="U29" i="20" s="1"/>
  <c r="F58" i="20" s="1"/>
  <c r="Y32" i="20" a="1"/>
  <c r="Y32" i="20" s="1"/>
  <c r="G61" i="20" s="1"/>
  <c r="M31" i="20" a="1"/>
  <c r="M31" i="20" s="1"/>
  <c r="D60" i="20" s="1"/>
  <c r="N31" i="20" a="1"/>
  <c r="N31" i="20" s="1"/>
  <c r="I60" i="20" s="1"/>
  <c r="Z32" i="20" a="1"/>
  <c r="Z32" i="20" s="1"/>
  <c r="L61" i="20" s="1"/>
  <c r="Y31" i="20" a="1"/>
  <c r="Y31" i="20" s="1"/>
  <c r="G60" i="20" s="1"/>
  <c r="Z31" i="20" a="1"/>
  <c r="Z31" i="20" s="1"/>
  <c r="L60" i="20" s="1"/>
  <c r="Z30" i="20" a="1"/>
  <c r="Z30" i="20" s="1"/>
  <c r="L59" i="20" s="1"/>
  <c r="Y30" i="20" a="1"/>
  <c r="Y30" i="20" s="1"/>
  <c r="G59" i="20" s="1"/>
  <c r="R29" i="20" a="1"/>
  <c r="R29" i="20" s="1"/>
  <c r="J58" i="20" s="1"/>
  <c r="I31" i="20" a="1"/>
  <c r="I31" i="20" s="1"/>
  <c r="C60" i="20" s="1"/>
  <c r="E31" i="20"/>
  <c r="D31" i="20"/>
  <c r="Q28" i="20" l="1" a="1"/>
  <c r="Q28" i="20" s="1"/>
  <c r="E57" i="20" s="1"/>
  <c r="M29" i="20" a="1"/>
  <c r="M29" i="20" s="1"/>
  <c r="D58" i="20" s="1"/>
  <c r="Y29" i="20" a="1"/>
  <c r="Y29" i="20" s="1"/>
  <c r="G58" i="20" s="1"/>
  <c r="Z29" i="20" a="1"/>
  <c r="Z29" i="20" s="1"/>
  <c r="L58" i="20" s="1"/>
  <c r="I29" i="20" a="1"/>
  <c r="I29" i="20" s="1"/>
  <c r="C58" i="20" s="1"/>
  <c r="I26" i="20" a="1"/>
  <c r="I26" i="20" s="1"/>
  <c r="C55" i="20" s="1"/>
  <c r="E30" i="20"/>
  <c r="N30" i="20" a="1"/>
  <c r="N30" i="20" s="1"/>
  <c r="I59" i="20" s="1"/>
  <c r="D32" i="20"/>
  <c r="V29" i="20" a="1"/>
  <c r="V29" i="20" s="1"/>
  <c r="K58" i="20" s="1"/>
  <c r="R32" i="20" a="1"/>
  <c r="R32" i="20" s="1"/>
  <c r="J61" i="20" s="1"/>
  <c r="V28" i="20" a="1"/>
  <c r="V28" i="20" s="1"/>
  <c r="K57" i="20" s="1"/>
  <c r="E27" i="20"/>
  <c r="U23" i="20" a="1"/>
  <c r="U23" i="20" s="1"/>
  <c r="F52" i="20" s="1"/>
  <c r="J23" i="20" a="1"/>
  <c r="J23" i="20" s="1"/>
  <c r="H52" i="20" s="1"/>
  <c r="Y28" i="20" a="1"/>
  <c r="Y28" i="20" s="1"/>
  <c r="G57" i="20" s="1"/>
  <c r="Z28" i="20" a="1"/>
  <c r="Z28" i="20" s="1"/>
  <c r="L57" i="20" s="1"/>
  <c r="U25" i="20" a="1"/>
  <c r="U25" i="20" s="1"/>
  <c r="F54" i="20" s="1"/>
  <c r="J25" i="20" a="1"/>
  <c r="J25" i="20" s="1"/>
  <c r="H54" i="20" s="1"/>
  <c r="E32" i="20"/>
  <c r="I21" i="20" a="1"/>
  <c r="I21" i="20" s="1"/>
  <c r="C50" i="20" s="1"/>
  <c r="C29" i="20" a="1"/>
  <c r="C29" i="20" s="1"/>
  <c r="C28" i="20" a="1"/>
  <c r="C28" i="20" s="1"/>
  <c r="Q29" i="20" a="1"/>
  <c r="Q29" i="20" s="1"/>
  <c r="E58" i="20" s="1"/>
  <c r="D29" i="20"/>
  <c r="R26" i="20" a="1"/>
  <c r="R26" i="20" s="1"/>
  <c r="J55" i="20" s="1"/>
  <c r="U31" i="20" a="1"/>
  <c r="U31" i="20" s="1"/>
  <c r="F60" i="20" s="1"/>
  <c r="I25" i="20" a="1"/>
  <c r="I25" i="20" s="1"/>
  <c r="C54" i="20" s="1"/>
  <c r="U28" i="20" a="1"/>
  <c r="U28" i="20" s="1"/>
  <c r="F57" i="20" s="1"/>
  <c r="Y25" i="20" a="1"/>
  <c r="Y25" i="20" s="1"/>
  <c r="G54" i="20" s="1"/>
  <c r="Q26" i="20" a="1"/>
  <c r="Q26" i="20" s="1"/>
  <c r="E55" i="20" s="1"/>
  <c r="V25" i="20" a="1"/>
  <c r="V25" i="20" s="1"/>
  <c r="K54" i="20" s="1"/>
  <c r="I23" i="20" a="1"/>
  <c r="I23" i="20" s="1"/>
  <c r="C52" i="20" s="1"/>
  <c r="C30" i="20" a="1"/>
  <c r="C30" i="20" s="1"/>
  <c r="D28" i="20"/>
  <c r="D25" i="20"/>
  <c r="J22" i="20" a="1"/>
  <c r="J22" i="20" s="1"/>
  <c r="H51" i="20" s="1"/>
  <c r="C26" i="20" a="1"/>
  <c r="C26" i="20" s="1"/>
  <c r="M32" i="20" a="1"/>
  <c r="M32" i="20" s="1"/>
  <c r="D61" i="20" s="1"/>
  <c r="C56" i="20"/>
  <c r="N29" i="20" a="1"/>
  <c r="N29" i="20" s="1"/>
  <c r="I58" i="20" s="1"/>
  <c r="U32" i="20" a="1"/>
  <c r="U32" i="20" s="1"/>
  <c r="F61" i="20" s="1"/>
  <c r="V27" i="20" a="1"/>
  <c r="V27" i="20" s="1"/>
  <c r="K56" i="20" s="1"/>
  <c r="J27" i="20" a="1"/>
  <c r="J27" i="20" s="1"/>
  <c r="H56" i="20" s="1"/>
  <c r="Q23" i="20" a="1"/>
  <c r="Q23" i="20" s="1"/>
  <c r="E52" i="20" s="1"/>
  <c r="D30" i="20"/>
  <c r="M30" i="20" a="1"/>
  <c r="M30" i="20" s="1"/>
  <c r="D59" i="20" s="1"/>
  <c r="D21" i="20"/>
  <c r="Z21" i="20" a="1"/>
  <c r="Z21" i="20" s="1"/>
  <c r="L50" i="20" s="1"/>
  <c r="O34" i="20"/>
  <c r="S62" i="20"/>
  <c r="M26" i="20" a="1"/>
  <c r="M26" i="20" s="1"/>
  <c r="D55" i="20" s="1"/>
  <c r="C25" i="20" a="1"/>
  <c r="C25" i="20" s="1"/>
  <c r="Z25" i="20" a="1"/>
  <c r="Z25" i="20" s="1"/>
  <c r="L54" i="20" s="1"/>
  <c r="Z24" i="20" a="1"/>
  <c r="Z24" i="20" s="1"/>
  <c r="L53" i="20" s="1"/>
  <c r="Y23" i="20" a="1"/>
  <c r="Y23" i="20" s="1"/>
  <c r="G52" i="20" s="1"/>
  <c r="V23" i="20" a="1"/>
  <c r="V23" i="20" s="1"/>
  <c r="K52" i="20" s="1"/>
  <c r="E26" i="20"/>
  <c r="E23" i="20"/>
  <c r="R28" i="20" a="1"/>
  <c r="R28" i="20" s="1"/>
  <c r="J57" i="20" s="1"/>
  <c r="P62" i="20"/>
  <c r="Q22" i="20" a="1"/>
  <c r="Q22" i="20" s="1"/>
  <c r="E51" i="20" s="1"/>
  <c r="I22" i="20" a="1"/>
  <c r="I22" i="20" s="1"/>
  <c r="C51" i="20" s="1"/>
  <c r="U30" i="20" a="1"/>
  <c r="U30" i="20" s="1"/>
  <c r="F59" i="20" s="1"/>
  <c r="Y22" i="20" a="1"/>
  <c r="Y22" i="20" s="1"/>
  <c r="G51" i="20" s="1"/>
  <c r="P34" i="20"/>
  <c r="D22" i="20"/>
  <c r="S34" i="20"/>
  <c r="I28" i="20" a="1"/>
  <c r="I28" i="20" s="1"/>
  <c r="C57" i="20" s="1"/>
  <c r="J31" i="20" a="1"/>
  <c r="J31" i="20" s="1"/>
  <c r="H60" i="20" s="1"/>
  <c r="N26" i="20" a="1"/>
  <c r="N26" i="20" s="1"/>
  <c r="I55" i="20" s="1"/>
  <c r="H34" i="20"/>
  <c r="E25" i="20"/>
  <c r="E29" i="20"/>
  <c r="U24" i="20" a="1"/>
  <c r="U24" i="20" s="1"/>
  <c r="F53" i="20" s="1"/>
  <c r="C31" i="20" a="1"/>
  <c r="C31" i="20" s="1"/>
  <c r="C21" i="20" a="1"/>
  <c r="C21" i="20" s="1"/>
  <c r="M62" i="20"/>
  <c r="R62" i="20"/>
  <c r="G34" i="20"/>
  <c r="C32" i="20" a="1"/>
  <c r="C32" i="20" s="1"/>
  <c r="C23" i="20" a="1"/>
  <c r="C23" i="20" s="1"/>
  <c r="C27" i="20" a="1"/>
  <c r="C27" i="20" s="1"/>
  <c r="C22" i="20" a="1"/>
  <c r="C22" i="20" s="1"/>
  <c r="T62" i="20"/>
  <c r="Q62" i="20"/>
  <c r="V62" i="20"/>
  <c r="U62" i="20"/>
  <c r="Y21" i="20" a="1"/>
  <c r="Y21" i="20" s="1"/>
  <c r="G50" i="20" s="1"/>
  <c r="N23" i="20" a="1"/>
  <c r="N23" i="20" s="1"/>
  <c r="I52" i="20" s="1"/>
  <c r="M23" i="20" a="1"/>
  <c r="M23" i="20" s="1"/>
  <c r="D52" i="20" s="1"/>
  <c r="K34" i="20"/>
  <c r="L34" i="20"/>
  <c r="E28" i="20"/>
  <c r="M25" i="20" a="1"/>
  <c r="M25" i="20" s="1"/>
  <c r="D54" i="20" s="1"/>
  <c r="N25" i="20" a="1"/>
  <c r="N25" i="20" s="1"/>
  <c r="I54" i="20" s="1"/>
  <c r="O62" i="20"/>
  <c r="Z26" i="20" a="1"/>
  <c r="Z26" i="20" s="1"/>
  <c r="L55" i="20" s="1"/>
  <c r="Q25" i="20" a="1"/>
  <c r="Q25" i="20" s="1"/>
  <c r="E54" i="20" s="1"/>
  <c r="R25" i="20" a="1"/>
  <c r="R25" i="20" s="1"/>
  <c r="J54" i="20" s="1"/>
  <c r="I30" i="20" a="1"/>
  <c r="I30" i="20" s="1"/>
  <c r="C59" i="20" s="1"/>
  <c r="J28" i="20" a="1"/>
  <c r="J28" i="20" s="1"/>
  <c r="H57" i="20" s="1"/>
  <c r="X34" i="20"/>
  <c r="D24" i="20"/>
  <c r="T34" i="20"/>
  <c r="I24" i="20" a="1"/>
  <c r="I24" i="20" s="1"/>
  <c r="C53" i="20" s="1"/>
  <c r="D26" i="20"/>
  <c r="J21" i="20" a="1"/>
  <c r="J21" i="20" s="1"/>
  <c r="H50" i="20" s="1"/>
  <c r="C24" i="20" a="1"/>
  <c r="C24" i="20" s="1"/>
  <c r="N62" i="20"/>
  <c r="E22" i="20"/>
  <c r="V26" i="20" a="1"/>
  <c r="V26" i="20" s="1"/>
  <c r="K55" i="20" s="1"/>
  <c r="M21" i="20" a="1"/>
  <c r="M21" i="20" s="1"/>
  <c r="D50" i="20" s="1"/>
  <c r="R30" i="20" a="1"/>
  <c r="R30" i="20" s="1"/>
  <c r="J59" i="20" s="1"/>
  <c r="Q30" i="20" a="1"/>
  <c r="Q30" i="20" s="1"/>
  <c r="E59" i="20" s="1"/>
  <c r="Q21" i="20" a="1"/>
  <c r="Q21" i="20" s="1"/>
  <c r="E50" i="20" s="1"/>
  <c r="R21" i="20" a="1"/>
  <c r="R21" i="20" s="1"/>
  <c r="J50" i="20" s="1"/>
  <c r="Z22" i="20" a="1"/>
  <c r="Z22" i="20" s="1"/>
  <c r="L51" i="20" s="1"/>
  <c r="M22" i="20" a="1"/>
  <c r="M22" i="20" s="1"/>
  <c r="D51" i="20" s="1"/>
  <c r="N22" i="20" a="1"/>
  <c r="N22" i="20" s="1"/>
  <c r="I51" i="20" s="1"/>
  <c r="D23" i="20"/>
  <c r="E24" i="20"/>
  <c r="D27" i="20"/>
  <c r="Y26" i="20" a="1"/>
  <c r="Y26" i="20" s="1"/>
  <c r="G55" i="20" s="1"/>
  <c r="V21" i="20" a="1"/>
  <c r="V21" i="20" s="1"/>
  <c r="K50" i="20" s="1"/>
  <c r="U21" i="20" a="1"/>
  <c r="U21" i="20" s="1"/>
  <c r="F50" i="20" s="1"/>
  <c r="N24" i="20" a="1"/>
  <c r="N24" i="20" s="1"/>
  <c r="I53" i="20" s="1"/>
  <c r="M24" i="20" a="1"/>
  <c r="M24" i="20" s="1"/>
  <c r="D53" i="20" s="1"/>
  <c r="V30" i="20" a="1"/>
  <c r="V30" i="20" s="1"/>
  <c r="K59" i="20" s="1"/>
  <c r="E21" i="20"/>
  <c r="Q24" i="20" a="1"/>
  <c r="Q24" i="20" s="1"/>
  <c r="E53" i="20" s="1"/>
  <c r="R23" i="20" a="1"/>
  <c r="R23" i="20" s="1"/>
  <c r="J52" i="20" s="1"/>
  <c r="U26" i="20" a="1"/>
  <c r="U26" i="20" s="1"/>
  <c r="F55" i="20" s="1"/>
  <c r="V24" i="20" a="1"/>
  <c r="V24" i="20" s="1"/>
  <c r="K53" i="20" s="1"/>
  <c r="N32" i="20" a="1"/>
  <c r="N32" i="20" s="1"/>
  <c r="I61" i="20" s="1"/>
  <c r="J26" i="20" a="1"/>
  <c r="J26" i="20" s="1"/>
  <c r="H55" i="20" s="1"/>
  <c r="N27" i="20" a="1"/>
  <c r="N27" i="20" s="1"/>
  <c r="I56" i="20" s="1"/>
  <c r="M27" i="20" a="1"/>
  <c r="M27" i="20" s="1"/>
  <c r="D56" i="20" s="1"/>
  <c r="Y24" i="20" a="1"/>
  <c r="Y24" i="20" s="1"/>
  <c r="G53" i="20" s="1"/>
  <c r="R27" i="20" a="1"/>
  <c r="R27" i="20" s="1"/>
  <c r="J56" i="20" s="1"/>
  <c r="Q27" i="20" a="1"/>
  <c r="Q27" i="20" s="1"/>
  <c r="E56" i="20" s="1"/>
  <c r="V31" i="20" a="1"/>
  <c r="V31" i="20" s="1"/>
  <c r="K60" i="20" s="1"/>
  <c r="R24" i="20" a="1"/>
  <c r="R24" i="20" s="1"/>
  <c r="J53" i="20" s="1"/>
  <c r="Z27" i="20" a="1"/>
  <c r="Z27" i="20" s="1"/>
  <c r="L56" i="20" s="1"/>
  <c r="Y27" i="20" a="1"/>
  <c r="Y27" i="20" s="1"/>
  <c r="G56" i="20" s="1"/>
  <c r="N21" i="20" a="1"/>
  <c r="N21" i="20" s="1"/>
  <c r="I50" i="20" s="1"/>
  <c r="J24" i="20" a="1"/>
  <c r="J24" i="20" s="1"/>
  <c r="H53" i="20" s="1"/>
  <c r="V22" i="20" a="1"/>
  <c r="V22" i="20" s="1"/>
  <c r="K51" i="20" s="1"/>
  <c r="J29" i="20" a="1"/>
  <c r="J29" i="20" s="1"/>
  <c r="H58" i="20" s="1"/>
  <c r="Z23" i="20" a="1"/>
  <c r="Z23" i="20" s="1"/>
  <c r="L52" i="20" s="1"/>
  <c r="W34" i="20"/>
  <c r="N28" i="20" a="1"/>
  <c r="N28" i="20" s="1"/>
  <c r="I57" i="20" s="1"/>
  <c r="M28" i="20" a="1"/>
  <c r="M28" i="20" s="1"/>
  <c r="D57" i="20" s="1"/>
  <c r="U22" i="20" a="1"/>
  <c r="U22" i="20" s="1"/>
  <c r="F51" i="20" s="1"/>
  <c r="R31" i="20" a="1"/>
  <c r="R31" i="20" s="1"/>
  <c r="J60" i="20" s="1"/>
  <c r="Q31" i="20" a="1"/>
  <c r="Q31" i="20" s="1"/>
  <c r="E60" i="20" s="1"/>
  <c r="U27" i="20" a="1"/>
  <c r="U27" i="20" s="1"/>
  <c r="F56" i="20" s="1"/>
  <c r="J32" i="20" a="1"/>
  <c r="J32" i="20" s="1"/>
  <c r="H61" i="20" s="1"/>
  <c r="C62" i="20" l="1"/>
  <c r="D34" i="20"/>
  <c r="D39" i="20" s="1"/>
  <c r="C5" i="16" s="1"/>
  <c r="E34" i="20"/>
  <c r="J62" i="20"/>
  <c r="L62" i="20"/>
  <c r="K62" i="20"/>
  <c r="H62" i="20"/>
  <c r="I62" i="20"/>
  <c r="E62" i="20"/>
  <c r="D62" i="20"/>
  <c r="F62" i="20"/>
  <c r="G62" i="20"/>
  <c r="C15" i="20" l="1"/>
  <c r="B37" i="20" s="1"/>
  <c r="D37" i="20" s="1"/>
  <c r="D40" i="20"/>
  <c r="D5" i="16"/>
  <c r="C7" i="16"/>
  <c r="D8" i="16"/>
  <c r="D9" i="16"/>
  <c r="D6" i="16"/>
  <c r="C10" i="16"/>
  <c r="D10" i="16" s="1"/>
  <c r="E65" i="20"/>
  <c r="E64" i="20"/>
  <c r="K37" i="20" l="1"/>
  <c r="G37" i="20"/>
  <c r="W37" i="20"/>
  <c r="O37" i="20"/>
  <c r="S37" i="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<sst xmlns="http://schemas.openxmlformats.org/spreadsheetml/2006/main" count="430" uniqueCount="267">
  <si>
    <t>Instructions for this worksheet:</t>
  </si>
  <si>
    <r>
      <t xml:space="preserve">This sheet is for reference only. </t>
    </r>
    <r>
      <rPr>
        <b/>
        <sz val="11"/>
        <color theme="3" tint="0.499984740745262"/>
        <rFont val="Aptos Narrow"/>
        <family val="2"/>
      </rPr>
      <t>DO NOT EDIT.</t>
    </r>
  </si>
  <si>
    <t>Total project eligible expense estimate</t>
  </si>
  <si>
    <r>
      <t xml:space="preserve"> Enter the </t>
    </r>
    <r>
      <rPr>
        <b/>
        <sz val="11"/>
        <color theme="3" tint="0.499984740745262"/>
        <rFont val="Aptos Narrow"/>
        <family val="2"/>
      </rPr>
      <t>Project Name</t>
    </r>
    <r>
      <rPr>
        <sz val="11"/>
        <color theme="3" tint="0.499984740745262"/>
        <rFont val="Aptos Narrow"/>
        <family val="2"/>
      </rPr>
      <t xml:space="preserve">, </t>
    </r>
    <r>
      <rPr>
        <b/>
        <sz val="11"/>
        <color theme="3" tint="0.499984740745262"/>
        <rFont val="Aptos Narrow"/>
        <family val="2"/>
      </rPr>
      <t>Company Name</t>
    </r>
    <r>
      <rPr>
        <sz val="11"/>
        <color theme="3" tint="0.499984740745262"/>
        <rFont val="Aptos Narrow"/>
        <family val="2"/>
      </rPr>
      <t xml:space="preserve">, </t>
    </r>
    <r>
      <rPr>
        <b/>
        <sz val="11"/>
        <color theme="3" tint="0.499984740745262"/>
        <rFont val="Aptos Narrow"/>
        <family val="2"/>
      </rPr>
      <t>NAICS Industry Code</t>
    </r>
    <r>
      <rPr>
        <sz val="11"/>
        <color theme="3" tint="0.499984740745262"/>
        <rFont val="Aptos Narrow"/>
        <family val="2"/>
      </rPr>
      <t xml:space="preserve">, and </t>
    </r>
    <r>
      <rPr>
        <b/>
        <sz val="11"/>
        <color theme="3" tint="0.499984740745262"/>
        <rFont val="Aptos Narrow"/>
        <family val="2"/>
      </rPr>
      <t>Purchases of Major Equipment Finalized Date</t>
    </r>
  </si>
  <si>
    <r>
      <t xml:space="preserve"> For each </t>
    </r>
    <r>
      <rPr>
        <b/>
        <sz val="11"/>
        <color theme="3" tint="0.499984740745262"/>
        <rFont val="Aptos Narrow"/>
        <family val="2"/>
      </rPr>
      <t>Budget Item</t>
    </r>
    <r>
      <rPr>
        <sz val="11"/>
        <color theme="3" tint="0.499984740745262"/>
        <rFont val="Aptos Narrow"/>
        <family val="2"/>
      </rPr>
      <t xml:space="preserve"> comment on the source, methodology, and/or basic assumptions, as applicable, in support of the expense estimate</t>
    </r>
  </si>
  <si>
    <r>
      <t xml:space="preserve"> Enter the </t>
    </r>
    <r>
      <rPr>
        <b/>
        <sz val="11"/>
        <color theme="3" tint="0.499984740745262"/>
        <rFont val="Aptos Narrow"/>
        <family val="2"/>
      </rPr>
      <t>Project Employment Values</t>
    </r>
    <r>
      <rPr>
        <sz val="11"/>
        <color theme="3" tint="0.499984740745262"/>
        <rFont val="Aptos Narrow"/>
        <family val="2"/>
      </rPr>
      <t xml:space="preserve">; Figures should consider only those full-time equivalent (FTE) positions that are a direct result of the </t>
    </r>
    <r>
      <rPr>
        <b/>
        <sz val="11"/>
        <color theme="3" tint="0.499984740745262"/>
        <rFont val="Aptos Narrow"/>
        <family val="2"/>
      </rPr>
      <t>Project</t>
    </r>
    <r>
      <rPr>
        <sz val="11"/>
        <color theme="3" tint="0.499984740745262"/>
        <rFont val="Aptos Narrow"/>
        <family val="2"/>
      </rPr>
      <t>; Comment as appropriate on source/methodology for obtaining the value</t>
    </r>
  </si>
  <si>
    <r>
      <t xml:space="preserve"> Enter inputs in light blue shaded cells </t>
    </r>
    <r>
      <rPr>
        <b/>
        <sz val="11"/>
        <color theme="3" tint="0.499984740745262"/>
        <rFont val="Aptos Narrow"/>
        <family val="2"/>
      </rPr>
      <t>ONLY</t>
    </r>
  </si>
  <si>
    <r>
      <t xml:space="preserve"> </t>
    </r>
    <r>
      <rPr>
        <b/>
        <sz val="11"/>
        <color theme="3" tint="0.499984740745262"/>
        <rFont val="Aptos Narrow"/>
        <family val="2"/>
      </rPr>
      <t>Do not</t>
    </r>
    <r>
      <rPr>
        <sz val="11"/>
        <color theme="3" tint="0.499984740745262"/>
        <rFont val="Aptos Narrow"/>
        <family val="2"/>
      </rPr>
      <t xml:space="preserve"> hide cells or change formulas</t>
    </r>
  </si>
  <si>
    <r>
      <t xml:space="preserve"> </t>
    </r>
    <r>
      <rPr>
        <b/>
        <sz val="11"/>
        <color theme="3" tint="0.499984740745262"/>
        <rFont val="Aptos Narrow"/>
        <family val="2"/>
      </rPr>
      <t>Do not</t>
    </r>
    <r>
      <rPr>
        <sz val="11"/>
        <color theme="3" tint="0.499984740745262"/>
        <rFont val="Aptos Narrow"/>
        <family val="2"/>
      </rPr>
      <t xml:space="preserve"> include a separate budget item for “Contingency” – if there are contingency amounts in the budget they must be included as an additional </t>
    </r>
    <r>
      <rPr>
        <b/>
        <sz val="11"/>
        <color theme="3" tint="0.499984740745262"/>
        <rFont val="Aptos Narrow"/>
        <family val="2"/>
      </rPr>
      <t xml:space="preserve">Detailed Expense </t>
    </r>
    <r>
      <rPr>
        <sz val="11"/>
        <color theme="3" tint="0.499984740745262"/>
        <rFont val="Aptos Narrow"/>
        <family val="2"/>
      </rPr>
      <t xml:space="preserve">related to a specific </t>
    </r>
    <r>
      <rPr>
        <b/>
        <sz val="11"/>
        <color theme="3" tint="0.499984740745262"/>
        <rFont val="Aptos Narrow"/>
        <family val="2"/>
      </rPr>
      <t>Budget Item</t>
    </r>
    <r>
      <rPr>
        <sz val="11"/>
        <color theme="3" tint="0.499984740745262"/>
        <rFont val="Aptos Narrow"/>
        <family val="2"/>
      </rPr>
      <t xml:space="preserve">  (i.e., Construction/Installation or Equipment).</t>
    </r>
  </si>
  <si>
    <t>Project Name:</t>
  </si>
  <si>
    <t>Company Name:</t>
  </si>
  <si>
    <t>Industry Code (Six-digit NAICS):</t>
  </si>
  <si>
    <t>Province's Share of Eligible Expenses (%):</t>
  </si>
  <si>
    <t xml:space="preserve">Purchases of Major Equipment Finalized Date: </t>
  </si>
  <si>
    <t>*Date should match timeline given under Question 4.6 of the Proposal Form</t>
  </si>
  <si>
    <t>Primary Spending Location</t>
  </si>
  <si>
    <t>Total</t>
  </si>
  <si>
    <t>Comments</t>
  </si>
  <si>
    <t>FY 2026/27</t>
  </si>
  <si>
    <t>FY 2027/28</t>
  </si>
  <si>
    <t>FY 2028/29</t>
  </si>
  <si>
    <t>FY 2029/30</t>
  </si>
  <si>
    <t>FY 2030/31</t>
  </si>
  <si>
    <t>Budget Item</t>
  </si>
  <si>
    <t>Eligible Expenses</t>
  </si>
  <si>
    <t>Ineligible Expenses</t>
  </si>
  <si>
    <t>% Spent in BC</t>
  </si>
  <si>
    <t>% Spent In Canada</t>
  </si>
  <si>
    <t>Site Specific Design / Engineering</t>
  </si>
  <si>
    <t>Project Management</t>
  </si>
  <si>
    <t>Planning and Approvals</t>
  </si>
  <si>
    <t>Construction / Installation</t>
  </si>
  <si>
    <t>Testing and Verification</t>
  </si>
  <si>
    <t>Reporting</t>
  </si>
  <si>
    <t>Equipment</t>
  </si>
  <si>
    <t>Materials and Supplies</t>
  </si>
  <si>
    <t>Software</t>
  </si>
  <si>
    <t>Incidental Expenses</t>
  </si>
  <si>
    <t>Administration and Overhead</t>
  </si>
  <si>
    <t>Other (please specify)</t>
  </si>
  <si>
    <t>TOTALS</t>
  </si>
  <si>
    <t>Province's Share of Eligible Expenses (%)</t>
  </si>
  <si>
    <t>Reimbursement 
Amount</t>
  </si>
  <si>
    <t>Total Project Eligible Expense Estimate</t>
  </si>
  <si>
    <t>Project Employment</t>
  </si>
  <si>
    <t>Value</t>
  </si>
  <si>
    <t>*Answers should match values given in Section 7	 "Complementary Benefits" of the Proposal Form</t>
  </si>
  <si>
    <t># Temporary FTEs in BC</t>
  </si>
  <si>
    <t xml:space="preserve">      Duration of temp. FTEs (in months)</t>
  </si>
  <si>
    <t># Permanent FTEs in BC</t>
  </si>
  <si>
    <t>Estimated spending in BC</t>
  </si>
  <si>
    <t>Estimated spending in Canada</t>
  </si>
  <si>
    <t>Estimated spending by Location</t>
  </si>
  <si>
    <t>Cariboo</t>
  </si>
  <si>
    <t>Kootenay</t>
  </si>
  <si>
    <t>Lower Mainland / Southwest</t>
  </si>
  <si>
    <t>Nechako</t>
  </si>
  <si>
    <t>North Coast</t>
  </si>
  <si>
    <t>Northeast</t>
  </si>
  <si>
    <t>Vancouver Island and Coast</t>
  </si>
  <si>
    <t>Thompson / Okanagan</t>
  </si>
  <si>
    <t>Canada (outside B.C.)</t>
  </si>
  <si>
    <t>International</t>
  </si>
  <si>
    <t>Total proportion of expenditures in BC</t>
  </si>
  <si>
    <t>Table of Relevant NAICS Codes:</t>
  </si>
  <si>
    <t>111419--Other Food Crops Grown Under Cover</t>
  </si>
  <si>
    <t>211110--Oil and gas extraction (except oil sands)</t>
  </si>
  <si>
    <t>211113--Conventional Oil and Gas Extraction</t>
  </si>
  <si>
    <t>212114--Bituminous Coal Mining</t>
  </si>
  <si>
    <t>212220--Gold and Silver Ore Mining</t>
  </si>
  <si>
    <t>212233--Copper-Zinc Ore Mining</t>
  </si>
  <si>
    <t>212299--All Other Metal Ore Mining</t>
  </si>
  <si>
    <t>221112--Fossil-Fuel Electric Power Generation</t>
  </si>
  <si>
    <t>221119--Other Electric Power Generation</t>
  </si>
  <si>
    <t>221121--Electric Bulk Power Transmission and Control</t>
  </si>
  <si>
    <t>221210--Natural Gas Distribution</t>
  </si>
  <si>
    <t>221320--Sewage Treatment Facilities</t>
  </si>
  <si>
    <t>221330--Steam and Air-Conditioning Supply</t>
  </si>
  <si>
    <t>311119--Other Animal Food Manufacturing</t>
  </si>
  <si>
    <t>311310--Sugar Manufacturing</t>
  </si>
  <si>
    <t>321111--Sawmills (except Shingle and Shake Mills)</t>
  </si>
  <si>
    <t>321212--Softwood Veneer and Plywood Mills</t>
  </si>
  <si>
    <t>321999--All other miscellaneous wood product manufacturing</t>
  </si>
  <si>
    <t>322111--Mechanical Pulp Mills</t>
  </si>
  <si>
    <t>322112--Chemical Pulp Mills</t>
  </si>
  <si>
    <t>322121--Paper (except Newsprint) Mills</t>
  </si>
  <si>
    <t>322122--Newsprint Mills</t>
  </si>
  <si>
    <t>324110--Petroleum Refineries</t>
  </si>
  <si>
    <t>325120--Industrial Gas Manufacturing</t>
  </si>
  <si>
    <t>325181--Alkali and Chlorine Manufacturing</t>
  </si>
  <si>
    <t>325189--All Other Basic Inorganic Chemical Manufacturing</t>
  </si>
  <si>
    <t>327310--Cement Manufacturing</t>
  </si>
  <si>
    <t>327410--Lime Manufacturing</t>
  </si>
  <si>
    <t>327420--Gypsum Product Manufacturing</t>
  </si>
  <si>
    <t>327990--All Other Non-Metallic Mineral Product Manufacturing</t>
  </si>
  <si>
    <t>331222--Steel Wire Drawing</t>
  </si>
  <si>
    <t>331313--Primary Production of Alumina and Aluminum</t>
  </si>
  <si>
    <t>331410--Non-Ferrous Metal (except Aluminum) Smelting and Refining</t>
  </si>
  <si>
    <t>331511--Iron Foundries</t>
  </si>
  <si>
    <t>336390--Other Motor Vehicle Parts Manufacturing</t>
  </si>
  <si>
    <t>412110--Petroleum Product Wholesaler-Distributors</t>
  </si>
  <si>
    <t>486210--Pipeline Transportation of Natural Gas</t>
  </si>
  <si>
    <t>562210--Waste Treatment and Disposal</t>
  </si>
  <si>
    <t xml:space="preserve"> Add additional rows as necessary where indicated</t>
  </si>
  <si>
    <t>Detailed Expense</t>
  </si>
  <si>
    <t>Description</t>
  </si>
  <si>
    <t>Cost</t>
  </si>
  <si>
    <t>Eligible Expense (TRUE/FALSE)</t>
  </si>
  <si>
    <t>Expense Location</t>
  </si>
  <si>
    <t>Expense Year (YYYY)</t>
  </si>
  <si>
    <t>Expense Quarter</t>
  </si>
  <si>
    <t>Add row above, as needed</t>
  </si>
  <si>
    <t>Funding Source Name</t>
  </si>
  <si>
    <t>Amount of Funding Requested</t>
  </si>
  <si>
    <t>Amount of Funding Committed</t>
  </si>
  <si>
    <t>Status of Funding</t>
  </si>
  <si>
    <t>Total Funding from Other Sources:</t>
  </si>
  <si>
    <t>For TRL-8 &amp; TRL-9 Projects:</t>
  </si>
  <si>
    <r>
      <t xml:space="preserve"> Provide diagrams of the </t>
    </r>
    <r>
      <rPr>
        <b/>
        <sz val="11"/>
        <color theme="3" tint="0.499984740745262"/>
        <rFont val="Aptos Narrow"/>
        <family val="2"/>
      </rPr>
      <t>Baseline</t>
    </r>
    <r>
      <rPr>
        <sz val="11"/>
        <color theme="3" tint="0.499984740745262"/>
        <rFont val="Aptos Narrow"/>
        <family val="2"/>
      </rPr>
      <t xml:space="preserve"> and </t>
    </r>
    <r>
      <rPr>
        <b/>
        <sz val="11"/>
        <color theme="3" tint="0.499984740745262"/>
        <rFont val="Aptos Narrow"/>
        <family val="2"/>
      </rPr>
      <t>Project Processes</t>
    </r>
    <r>
      <rPr>
        <sz val="11"/>
        <color theme="3" tint="0.499984740745262"/>
        <rFont val="Aptos Narrow"/>
        <family val="2"/>
      </rPr>
      <t xml:space="preserve"> that clearly identify the </t>
    </r>
    <r>
      <rPr>
        <i/>
        <u/>
        <sz val="11"/>
        <color theme="3" tint="0.499984740745262"/>
        <rFont val="Aptos Narrow"/>
        <family val="2"/>
      </rPr>
      <t>equipment</t>
    </r>
    <r>
      <rPr>
        <i/>
        <sz val="11"/>
        <color theme="3" tint="0.499984740745262"/>
        <rFont val="Aptos Narrow"/>
        <family val="2"/>
      </rPr>
      <t xml:space="preserve"> and </t>
    </r>
    <r>
      <rPr>
        <i/>
        <u/>
        <sz val="11"/>
        <color theme="3" tint="0.499984740745262"/>
        <rFont val="Aptos Narrow"/>
        <family val="2"/>
      </rPr>
      <t xml:space="preserve">emission sources </t>
    </r>
    <r>
      <rPr>
        <sz val="11"/>
        <color theme="3" tint="0.499984740745262"/>
        <rFont val="Aptos Narrow"/>
        <family val="2"/>
      </rPr>
      <t>that are in and out of the project scope</t>
    </r>
  </si>
  <si>
    <r>
      <t xml:space="preserve"> Clearly identify the boundaries of the project including equipment and emission sources </t>
    </r>
    <r>
      <rPr>
        <i/>
        <u/>
        <sz val="11"/>
        <color theme="3" tint="0.499984740745262"/>
        <rFont val="Aptos Narrow"/>
        <family val="2"/>
      </rPr>
      <t>directly</t>
    </r>
    <r>
      <rPr>
        <i/>
        <sz val="11"/>
        <color theme="3" tint="0.499984740745262"/>
        <rFont val="Aptos Narrow"/>
        <family val="2"/>
      </rPr>
      <t xml:space="preserve"> and </t>
    </r>
    <r>
      <rPr>
        <i/>
        <u/>
        <sz val="11"/>
        <color theme="3" tint="0.499984740745262"/>
        <rFont val="Aptos Narrow"/>
        <family val="2"/>
      </rPr>
      <t>indirectly</t>
    </r>
    <r>
      <rPr>
        <i/>
        <sz val="11"/>
        <color theme="3" tint="0.499984740745262"/>
        <rFont val="Aptos Narrow"/>
        <family val="2"/>
      </rPr>
      <t xml:space="preserve"> </t>
    </r>
    <r>
      <rPr>
        <sz val="11"/>
        <color theme="3" tint="0.499984740745262"/>
        <rFont val="Aptos Narrow"/>
        <family val="2"/>
      </rPr>
      <t>influenced by the project</t>
    </r>
  </si>
  <si>
    <t>For TRL-5, TRL-6, &amp; TRL-7 Projects:</t>
  </si>
  <si>
    <r>
      <t xml:space="preserve"> Provide diagrams of the </t>
    </r>
    <r>
      <rPr>
        <b/>
        <sz val="11"/>
        <color theme="3" tint="0.499984740745262"/>
        <rFont val="Aptos Narrow"/>
        <family val="2"/>
      </rPr>
      <t>Baseline</t>
    </r>
    <r>
      <rPr>
        <sz val="11"/>
        <color theme="3" tint="0.499984740745262"/>
        <rFont val="Aptos Narrow"/>
        <family val="2"/>
      </rPr>
      <t xml:space="preserve"> and </t>
    </r>
    <r>
      <rPr>
        <b/>
        <sz val="11"/>
        <color theme="3" tint="0.499984740745262"/>
        <rFont val="Aptos Narrow"/>
        <family val="2"/>
      </rPr>
      <t>Project Processes</t>
    </r>
    <r>
      <rPr>
        <sz val="11"/>
        <color theme="3" tint="0.499984740745262"/>
        <rFont val="Aptos Narrow"/>
        <family val="2"/>
      </rPr>
      <t xml:space="preserve"> that clearly identify the key </t>
    </r>
    <r>
      <rPr>
        <i/>
        <u/>
        <sz val="11"/>
        <color theme="3" tint="0.499984740745262"/>
        <rFont val="Aptos Narrow"/>
        <family val="2"/>
      </rPr>
      <t>process steps</t>
    </r>
    <r>
      <rPr>
        <i/>
        <sz val="11"/>
        <color theme="3" tint="0.499984740745262"/>
        <rFont val="Aptos Narrow"/>
        <family val="2"/>
      </rPr>
      <t xml:space="preserve"> and </t>
    </r>
    <r>
      <rPr>
        <i/>
        <u/>
        <sz val="11"/>
        <color theme="3" tint="0.499984740745262"/>
        <rFont val="Aptos Narrow"/>
        <family val="2"/>
      </rPr>
      <t xml:space="preserve">emission sources </t>
    </r>
    <r>
      <rPr>
        <sz val="11"/>
        <color theme="3" tint="0.499984740745262"/>
        <rFont val="Aptos Narrow"/>
        <family val="2"/>
      </rPr>
      <t>that are in and out of the project scope</t>
    </r>
  </si>
  <si>
    <r>
      <t xml:space="preserve"> Clearly identify the boundaries of the project including processes steps and emission sources </t>
    </r>
    <r>
      <rPr>
        <i/>
        <u/>
        <sz val="11"/>
        <color theme="3" tint="0.499984740745262"/>
        <rFont val="Aptos Narrow"/>
        <family val="2"/>
      </rPr>
      <t>directly</t>
    </r>
    <r>
      <rPr>
        <i/>
        <sz val="11"/>
        <color theme="3" tint="0.499984740745262"/>
        <rFont val="Aptos Narrow"/>
        <family val="2"/>
      </rPr>
      <t xml:space="preserve"> and </t>
    </r>
    <r>
      <rPr>
        <i/>
        <u/>
        <sz val="11"/>
        <color theme="3" tint="0.499984740745262"/>
        <rFont val="Aptos Narrow"/>
        <family val="2"/>
      </rPr>
      <t xml:space="preserve">indirectly </t>
    </r>
    <r>
      <rPr>
        <sz val="11"/>
        <color theme="3" tint="0.499984740745262"/>
        <rFont val="Aptos Narrow"/>
        <family val="2"/>
      </rPr>
      <t>influenced by the project</t>
    </r>
  </si>
  <si>
    <t>For All:</t>
  </si>
  <si>
    <t xml:space="preserve"> Include all mass and energy inputs/outputs/flows that are relevant within the project boundary</t>
  </si>
  <si>
    <t xml:space="preserve"> Include values and units for each input/output/flow relevant to the project scope</t>
  </si>
  <si>
    <t xml:space="preserve"> Indicate locations of any data logging equipment and/or performance measurement devices</t>
  </si>
  <si>
    <r>
      <t xml:space="preserve"> For each </t>
    </r>
    <r>
      <rPr>
        <b/>
        <sz val="11"/>
        <color theme="3" tint="0.499984740745262"/>
        <rFont val="Aptos Narrow"/>
        <family val="2"/>
      </rPr>
      <t>Risk Assessment Category</t>
    </r>
    <r>
      <rPr>
        <sz val="11"/>
        <color theme="3" tint="0.499984740745262"/>
        <rFont val="Aptos Narrow"/>
        <family val="2"/>
      </rPr>
      <t xml:space="preserve"> define all </t>
    </r>
    <r>
      <rPr>
        <b/>
        <sz val="11"/>
        <color theme="3" tint="0.499984740745262"/>
        <rFont val="Aptos Narrow"/>
        <family val="2"/>
      </rPr>
      <t>Risk Factors</t>
    </r>
    <r>
      <rPr>
        <sz val="11"/>
        <color theme="3" tint="0.499984740745262"/>
        <rFont val="Aptos Narrow"/>
        <family val="2"/>
      </rPr>
      <t xml:space="preserve"> significant to the </t>
    </r>
    <r>
      <rPr>
        <b/>
        <sz val="11"/>
        <color theme="3" tint="0.499984740745262"/>
        <rFont val="Aptos Narrow"/>
        <family val="2"/>
      </rPr>
      <t>Project</t>
    </r>
  </si>
  <si>
    <t xml:space="preserve"> Failure to adequately identify, describe, and mitigate risks may disqualify the entire proposal</t>
  </si>
  <si>
    <r>
      <t xml:space="preserve"> For each </t>
    </r>
    <r>
      <rPr>
        <b/>
        <sz val="11"/>
        <color theme="3" tint="0.499984740745262"/>
        <rFont val="Aptos Narrow"/>
        <family val="2"/>
      </rPr>
      <t xml:space="preserve">Risk Factor </t>
    </r>
    <r>
      <rPr>
        <sz val="11"/>
        <color theme="3" tint="0.499984740745262"/>
        <rFont val="Aptos Narrow"/>
        <family val="2"/>
      </rPr>
      <t xml:space="preserve">enter all </t>
    </r>
    <r>
      <rPr>
        <b/>
        <sz val="11"/>
        <color theme="3" tint="0.499984740745262"/>
        <rFont val="Aptos Narrow"/>
        <family val="2"/>
      </rPr>
      <t>Inherent Risk</t>
    </r>
    <r>
      <rPr>
        <sz val="11"/>
        <color theme="3" tint="0.499984740745262"/>
        <rFont val="Aptos Narrow"/>
        <family val="2"/>
      </rPr>
      <t xml:space="preserve">, </t>
    </r>
    <r>
      <rPr>
        <b/>
        <sz val="11"/>
        <color theme="3" tint="0.499984740745262"/>
        <rFont val="Aptos Narrow"/>
        <family val="2"/>
      </rPr>
      <t>Risk Control</t>
    </r>
    <r>
      <rPr>
        <sz val="11"/>
        <color theme="3" tint="0.499984740745262"/>
        <rFont val="Aptos Narrow"/>
        <family val="2"/>
      </rPr>
      <t xml:space="preserve">, and </t>
    </r>
    <r>
      <rPr>
        <b/>
        <sz val="11"/>
        <color theme="3" tint="0.499984740745262"/>
        <rFont val="Aptos Narrow"/>
        <family val="2"/>
      </rPr>
      <t>Residual Risk</t>
    </r>
    <r>
      <rPr>
        <sz val="11"/>
        <color theme="3" tint="0.499984740745262"/>
        <rFont val="Aptos Narrow"/>
        <family val="2"/>
      </rPr>
      <t xml:space="preserve"> entries using the additional instructions provided in the table below</t>
    </r>
  </si>
  <si>
    <t xml:space="preserve"> Scoring is based on detail and effectiveness of risk mitigations. Any risks discussed elsewhere in this Proposal but not also detailed here will result in a lower overall score</t>
  </si>
  <si>
    <t xml:space="preserve"> Movable images of risk matrix legends can be found below the Risk Assessment Table and have been provided for ease of reference. Refer to subsequent tab for risk matrix legends</t>
  </si>
  <si>
    <r>
      <t xml:space="preserve"> Enter input in light blue shaded cells </t>
    </r>
    <r>
      <rPr>
        <b/>
        <sz val="11"/>
        <color theme="3" tint="0.499984740745262"/>
        <rFont val="Aptos Narrow"/>
        <family val="2"/>
      </rPr>
      <t>ONLY</t>
    </r>
  </si>
  <si>
    <t>Risk Assessment</t>
  </si>
  <si>
    <t>Inherent Risk</t>
  </si>
  <si>
    <t>Risk Control</t>
  </si>
  <si>
    <t>Residual Risk</t>
  </si>
  <si>
    <t>Category</t>
  </si>
  <si>
    <t>Risk Factor</t>
  </si>
  <si>
    <t>Event Description</t>
  </si>
  <si>
    <t>Likelihood Description</t>
  </si>
  <si>
    <t>Inherent Likelihood</t>
  </si>
  <si>
    <t>Severity Description</t>
  </si>
  <si>
    <t>Inherent Severity</t>
  </si>
  <si>
    <t>Inherent Risk Score</t>
  </si>
  <si>
    <r>
      <t xml:space="preserve">Risk Control Actions 
</t>
    </r>
    <r>
      <rPr>
        <i/>
        <sz val="11"/>
        <color theme="1"/>
        <rFont val="Aptos Narrow"/>
        <family val="2"/>
      </rPr>
      <t>(Provide for all moderate to extreme inherent risks)</t>
    </r>
  </si>
  <si>
    <t>Residual Likelihood</t>
  </si>
  <si>
    <t>Residual Severity</t>
  </si>
  <si>
    <t>Residual Risk Score</t>
  </si>
  <si>
    <r>
      <t xml:space="preserve">Risk Acceptance Rationale
</t>
    </r>
    <r>
      <rPr>
        <i/>
        <sz val="11"/>
        <color theme="1"/>
        <rFont val="Aptos Narrow"/>
        <family val="2"/>
      </rPr>
      <t>(Provide for all moderate to extreme residual risks)</t>
    </r>
  </si>
  <si>
    <t>Instructions</t>
  </si>
  <si>
    <t>Risks associated with:</t>
  </si>
  <si>
    <t>Describe potential event inherently at risk of occurring during or from this project if no risk controls are in place.</t>
  </si>
  <si>
    <t>Describe the likelihood of the event, if no risk mitigation efforts are taken. Refer to the Likelihood Scoring Definitions table below.</t>
  </si>
  <si>
    <t>Score from 1-5 (refer to criteria below)</t>
  </si>
  <si>
    <t>Describe the worst credible severity of the event, if no risk mitigation efforts are taken. Refer to the Severity Scoring Examples table below.</t>
  </si>
  <si>
    <t>Auto-calculated</t>
  </si>
  <si>
    <t>For all inherent risks with a score five (5) or above, describe the risk controls that will be enacted to reduce the risk. How will these controls reduce the likelihood or severity?</t>
  </si>
  <si>
    <t>For all residual risks with a score five (5) or above, provide a rationale for why the project will proceed without further risk mitigation. For residual risks scoring below 5: N/A.</t>
  </si>
  <si>
    <r>
      <t xml:space="preserve">Technological
</t>
    </r>
    <r>
      <rPr>
        <i/>
        <sz val="11"/>
        <color theme="1"/>
        <rFont val="Aptos Narrow"/>
        <family val="2"/>
      </rPr>
      <t xml:space="preserve">
(Performance, functionality, and reliability • Operator familiarity • etc.)</t>
    </r>
  </si>
  <si>
    <r>
      <t xml:space="preserve">Developmental and implemental
</t>
    </r>
    <r>
      <rPr>
        <i/>
        <sz val="11"/>
        <color theme="1"/>
        <rFont val="Aptos Narrow"/>
        <family val="2"/>
      </rPr>
      <t>(Approvals, permits, and authorizations • Equipment availability • Labour availability • etc.)</t>
    </r>
  </si>
  <si>
    <t>Example: Equipment Availability</t>
  </si>
  <si>
    <t>Example: The main filter required for this project is sourced from Europe and the delivery time may be longer than scheduled for. As the filter is required for startup, any delay has a negative impact on the project implementation schedule</t>
  </si>
  <si>
    <t>Example: This is expected to occur once during the lifetime of the project</t>
  </si>
  <si>
    <t>Example: It is understood that delivery of the filter should be less than 2 months but has the potential to take up to 8 months. As this filter is required for project startup, it has the potential to delay our implementation date by 6 months</t>
  </si>
  <si>
    <t>Example: Preliminary engineering will ensure that the filter is selected early so procurement of the filter can occur before it is part of the critical path. We will be working with the filter supplier to maintain an understanding of their current lead times and ensure the filter is purchased more than 8 months in advance of when it is required on site. This ensures that any delay in procurement does not delay project implementation</t>
  </si>
  <si>
    <r>
      <t xml:space="preserve">Environmental
</t>
    </r>
    <r>
      <rPr>
        <i/>
        <sz val="11"/>
        <color theme="1"/>
        <rFont val="Aptos Narrow"/>
        <family val="2"/>
      </rPr>
      <t>(Human health • Wildlife • Air • Water • Soil • etc.)</t>
    </r>
  </si>
  <si>
    <r>
      <t xml:space="preserve">Financial
</t>
    </r>
    <r>
      <rPr>
        <i/>
        <sz val="11"/>
        <color theme="1"/>
        <rFont val="Aptos Narrow"/>
        <family val="2"/>
      </rPr>
      <t>(Internal funding • External funding • etc.)</t>
    </r>
  </si>
  <si>
    <t>Other</t>
  </si>
  <si>
    <t>Risk Matrix</t>
  </si>
  <si>
    <t>Severity</t>
  </si>
  <si>
    <t>Insignificant</t>
  </si>
  <si>
    <t>Minor</t>
  </si>
  <si>
    <t>Moderate</t>
  </si>
  <si>
    <t>Critical</t>
  </si>
  <si>
    <t>Catastrophic</t>
  </si>
  <si>
    <t>Legend</t>
  </si>
  <si>
    <t>Likelihood Scoring</t>
  </si>
  <si>
    <t>Definition</t>
  </si>
  <si>
    <t>Severity Score</t>
  </si>
  <si>
    <t>Severity Scoring Examples</t>
  </si>
  <si>
    <t>Likelihood</t>
  </si>
  <si>
    <t>Frequent</t>
  </si>
  <si>
    <t>Extreme Risk
(12 &lt; score ≤ 25)</t>
  </si>
  <si>
    <t>Expected to happen regularly in lifetime of project</t>
  </si>
  <si>
    <t>Technological</t>
  </si>
  <si>
    <t>Results in more GHG emissions than would have occurred under baseline scenario</t>
  </si>
  <si>
    <t>Probable</t>
  </si>
  <si>
    <t>High Risk
(9 &lt; score ≤ 12)</t>
  </si>
  <si>
    <t>Expected to happen multiple times in lifetime of project</t>
  </si>
  <si>
    <t>50-100% impact on GHG reductions, intensity, or utilization of the project or technology</t>
  </si>
  <si>
    <t>Occasional</t>
  </si>
  <si>
    <t>Moderate Risk
(4 &lt; score ≤ 9)</t>
  </si>
  <si>
    <t>Expected to happen in lifetime of project</t>
  </si>
  <si>
    <t>10-49% impact on GHG reductions, intensity, or utilization of the project or technology</t>
  </si>
  <si>
    <t>Remote</t>
  </si>
  <si>
    <t>Low Risk
(2 &lt; score ≤ 4)</t>
  </si>
  <si>
    <t>Could happen in lifetime of project</t>
  </si>
  <si>
    <t>5-9% impact on GHG reductions, intensity, or utilization of the project or technology</t>
  </si>
  <si>
    <t>Improbable</t>
  </si>
  <si>
    <t>Minimal Risk
(score ≤ 2)</t>
  </si>
  <si>
    <t>Expected not to happen in lifetime of project</t>
  </si>
  <si>
    <t>Less than 5% impact on GHG reductions, intensity, or utilization of the project or technology</t>
  </si>
  <si>
    <t>Developmental and implemental</t>
  </si>
  <si>
    <t>Event related to project development or implementation that could result in the project indefinitely postponed or impossible to complete.</t>
  </si>
  <si>
    <t>Event related to project development or implementation that could result in the project being delayed by more than 1 year.</t>
  </si>
  <si>
    <t>Event related to project development or implementation that could result in the project being delayed by 7 to 12 months.</t>
  </si>
  <si>
    <t>Event related to project development or implementation that could result in the project being delayed by 3 to 6 months.</t>
  </si>
  <si>
    <t>Event related to project development or implementation that could result in the project being delayed by up to 2 months</t>
  </si>
  <si>
    <t>Environmental</t>
  </si>
  <si>
    <t>Widespread, multi-year, long-term environmental damage reaching far beyond project boundaries.</t>
  </si>
  <si>
    <t>Environmental damage extending up moderately beyond project boundaries and/or requiring up to five years for recovery post project construction.</t>
  </si>
  <si>
    <t>Environmental damage extending minimally beyond project boundaries and/or requiring up to twelve months for recovery post project construction.</t>
  </si>
  <si>
    <t>Environmental damage within project boundaries requiring less than six months for recovery post project construction.</t>
  </si>
  <si>
    <t>Negligible harm to the environment requiring no remediation work and natural ecosystem recovery within one season.</t>
  </si>
  <si>
    <t>Financial</t>
  </si>
  <si>
    <t>Unrecoverable financial harm to the operation requiring permanent facility shutdown.</t>
  </si>
  <si>
    <t>Project requiring termination/cancellation prior to completion, or requiring rescoping or restructuring to maintain financial feasibility.</t>
  </si>
  <si>
    <t>Project, as currently scoped, is likely to continue but requires additional internal approval.</t>
  </si>
  <si>
    <t>Project, as currently scoped, will continue without additional internal approval.</t>
  </si>
  <si>
    <t>Insignificant impact on project financials.</t>
  </si>
  <si>
    <t>Total proportion of expenditures in Canada</t>
  </si>
  <si>
    <r>
      <t xml:space="preserve"> For each project regulatory approval, permit, study, etc. listed under Section 4 "Schedule" of the</t>
    </r>
    <r>
      <rPr>
        <b/>
        <sz val="11"/>
        <color theme="3" tint="0.499984740745262"/>
        <rFont val="Aptos Narrow"/>
        <family val="2"/>
      </rPr>
      <t xml:space="preserve"> Proposal Form</t>
    </r>
    <r>
      <rPr>
        <sz val="11"/>
        <color theme="3" tint="0.499984740745262"/>
        <rFont val="Aptos Narrow"/>
        <family val="2"/>
      </rPr>
      <t xml:space="preserve"> include a </t>
    </r>
    <r>
      <rPr>
        <b/>
        <sz val="11"/>
        <color theme="3" tint="0.499984740745262"/>
        <rFont val="Aptos Narrow"/>
        <family val="2"/>
      </rPr>
      <t xml:space="preserve">Risk Factor </t>
    </r>
    <r>
      <rPr>
        <sz val="11"/>
        <color theme="3" tint="0.499984740745262"/>
        <rFont val="Aptos Narrow"/>
        <family val="2"/>
      </rPr>
      <t xml:space="preserve">in the </t>
    </r>
    <r>
      <rPr>
        <b/>
        <sz val="11"/>
        <color theme="3" tint="0.499984740745262"/>
        <rFont val="Aptos Narrow"/>
        <family val="2"/>
      </rPr>
      <t>Development and Implementation category</t>
    </r>
  </si>
  <si>
    <t>Risk Types</t>
  </si>
  <si>
    <t>Category Description</t>
  </si>
  <si>
    <t>Risks that could delay or otherwise impede the construction or operation of the Project. Potential consequences associated with this type of risk could include construction delays resulting from procurement issues, challenges contracting technical experts, changing Project scope, or regulatory delays (e.g., permits or authorizations that are required to construct, install, operate, or decommission the existing or newly proposed equipment and/or technology).</t>
  </si>
  <si>
    <t>Risks that the Project causes unforeseen or unintended environmental impacts. Potential impacts associated with this risk could include increased waste products, higher noise impacts, or increased emissions that could impact air quality.</t>
  </si>
  <si>
    <t>Risks that the Proponent is unable to obtain its portion of the funds required to develop the Project. Potential impacts associated with this risk include increased costs, Project delay or cancellation.</t>
  </si>
  <si>
    <t>Any other sources of risk that the Proponent identifies as important factors that could impact the Project. This includes risks, such as changes in project use business case, that lead to the project not being used after project implementation and verification such as due to changing market demand.</t>
  </si>
  <si>
    <t>Risks that the Project’s technology does not perform as expected, resulting in lower emissions reductions, increased costs, or other undesirable consequences.</t>
  </si>
  <si>
    <t>APPENDIX IA.1a - PROCESS DIAGRAMS</t>
  </si>
  <si>
    <t xml:space="preserve">  &lt;&lt;&lt; [-] Expand/Hide Instructions</t>
  </si>
  <si>
    <t xml:space="preserve">APPENDIX IA.2a - DETAILED EXPENSE DESCRIPTION </t>
  </si>
  <si>
    <t>Funding Approval Decision Date</t>
  </si>
  <si>
    <t xml:space="preserve">  &lt;&lt;&lt; [-] Expand/Hide Table</t>
  </si>
  <si>
    <r>
      <t xml:space="preserve"> In the </t>
    </r>
    <r>
      <rPr>
        <b/>
        <sz val="11"/>
        <color rgb="FF104861"/>
        <rFont val="Aptos Narrow"/>
        <family val="2"/>
      </rPr>
      <t>Funding Sources Breakdown Table</t>
    </r>
    <r>
      <rPr>
        <sz val="11"/>
        <color rgb="FF104861"/>
        <rFont val="Aptos Narrow"/>
        <family val="2"/>
      </rPr>
      <t xml:space="preserve"> enter all Project funding sources external to the Proponent and CIF</t>
    </r>
  </si>
  <si>
    <r>
      <t xml:space="preserve"> For each </t>
    </r>
    <r>
      <rPr>
        <b/>
        <sz val="11"/>
        <color rgb="FF104861"/>
        <rFont val="Aptos Narrow"/>
        <family val="2"/>
      </rPr>
      <t>Funding Source</t>
    </r>
    <r>
      <rPr>
        <sz val="11"/>
        <color rgb="FF104861"/>
        <rFont val="Aptos Narrow"/>
        <family val="2"/>
      </rPr>
      <t xml:space="preserve"> enter the </t>
    </r>
    <r>
      <rPr>
        <b/>
        <sz val="11"/>
        <color rgb="FF104861"/>
        <rFont val="Aptos Narrow"/>
        <family val="2"/>
      </rPr>
      <t>Name</t>
    </r>
    <r>
      <rPr>
        <sz val="11"/>
        <color rgb="FF104861"/>
        <rFont val="Aptos Narrow"/>
        <family val="2"/>
      </rPr>
      <t xml:space="preserve">, </t>
    </r>
    <r>
      <rPr>
        <b/>
        <sz val="11"/>
        <color rgb="FF104861"/>
        <rFont val="Aptos Narrow"/>
        <family val="2"/>
      </rPr>
      <t>Status of Funding</t>
    </r>
    <r>
      <rPr>
        <sz val="11"/>
        <color rgb="FF104861"/>
        <rFont val="Aptos Narrow"/>
        <family val="2"/>
      </rPr>
      <t xml:space="preserve">, </t>
    </r>
    <r>
      <rPr>
        <b/>
        <sz val="11"/>
        <color rgb="FF104861"/>
        <rFont val="Aptos Narrow"/>
        <family val="2"/>
      </rPr>
      <t>Funding Approval Decision Date</t>
    </r>
    <r>
      <rPr>
        <sz val="11"/>
        <color rgb="FF104861"/>
        <rFont val="Aptos Narrow"/>
        <family val="2"/>
      </rPr>
      <t xml:space="preserve">, </t>
    </r>
    <r>
      <rPr>
        <b/>
        <sz val="11"/>
        <color rgb="FF104861"/>
        <rFont val="Aptos Narrow"/>
        <family val="2"/>
      </rPr>
      <t>Amount of Funding Requested</t>
    </r>
    <r>
      <rPr>
        <sz val="11"/>
        <color rgb="FF104861"/>
        <rFont val="Aptos Narrow"/>
        <family val="2"/>
      </rPr>
      <t xml:space="preserve">, and </t>
    </r>
    <r>
      <rPr>
        <b/>
        <sz val="11"/>
        <color rgb="FF104861"/>
        <rFont val="Aptos Narrow"/>
        <family val="2"/>
      </rPr>
      <t>Amount of Funding Committed</t>
    </r>
  </si>
  <si>
    <r>
      <t xml:space="preserve"> In the </t>
    </r>
    <r>
      <rPr>
        <b/>
        <sz val="11"/>
        <color rgb="FF104861"/>
        <rFont val="Aptos Narrow"/>
        <family val="2"/>
      </rPr>
      <t>Detailed Expense Description Table</t>
    </r>
    <r>
      <rPr>
        <sz val="11"/>
        <color rgb="FF104861"/>
        <rFont val="Aptos Narrow"/>
        <family val="2"/>
      </rPr>
      <t xml:space="preserve">, for each </t>
    </r>
    <r>
      <rPr>
        <b/>
        <sz val="11"/>
        <color rgb="FF104861"/>
        <rFont val="Aptos Narrow"/>
        <family val="2"/>
      </rPr>
      <t>Budget Item</t>
    </r>
    <r>
      <rPr>
        <sz val="11"/>
        <color rgb="FF104861"/>
        <rFont val="Aptos Narrow"/>
        <family val="2"/>
      </rPr>
      <t xml:space="preserve"> enter all </t>
    </r>
    <r>
      <rPr>
        <b/>
        <sz val="11"/>
        <color rgb="FF104861"/>
        <rFont val="Aptos Narrow"/>
        <family val="2"/>
      </rPr>
      <t>Detailed Expenses</t>
    </r>
    <r>
      <rPr>
        <sz val="11"/>
        <color rgb="FF104861"/>
        <rFont val="Aptos Narrow"/>
        <family val="2"/>
      </rPr>
      <t xml:space="preserve"> necessary to implement the </t>
    </r>
    <r>
      <rPr>
        <b/>
        <sz val="11"/>
        <color rgb="FF104861"/>
        <rFont val="Aptos Narrow"/>
        <family val="2"/>
      </rPr>
      <t>Project</t>
    </r>
  </si>
  <si>
    <r>
      <t xml:space="preserve"> Provide a description of the service or goods provided for the </t>
    </r>
    <r>
      <rPr>
        <b/>
        <sz val="11"/>
        <color rgb="FF104861"/>
        <rFont val="Aptos Narrow"/>
        <family val="2"/>
      </rPr>
      <t>Detailed Expense</t>
    </r>
  </si>
  <si>
    <r>
      <t xml:space="preserve"> Identify any</t>
    </r>
    <r>
      <rPr>
        <b/>
        <sz val="11"/>
        <color rgb="FF104861"/>
        <rFont val="Aptos Narrow"/>
        <family val="2"/>
      </rPr>
      <t xml:space="preserve"> Detailed Expenses</t>
    </r>
    <r>
      <rPr>
        <sz val="11"/>
        <color rgb="FF104861"/>
        <rFont val="Aptos Narrow"/>
        <family val="2"/>
      </rPr>
      <t xml:space="preserve"> that have already been incurred prior to the submission of this </t>
    </r>
    <r>
      <rPr>
        <b/>
        <sz val="11"/>
        <color rgb="FF104861"/>
        <rFont val="Aptos Narrow"/>
        <family val="2"/>
      </rPr>
      <t>Proposal</t>
    </r>
    <r>
      <rPr>
        <sz val="11"/>
        <color rgb="FF104861"/>
        <rFont val="Aptos Narrow"/>
        <family val="2"/>
      </rPr>
      <t xml:space="preserve"> by making a note in the </t>
    </r>
    <r>
      <rPr>
        <b/>
        <sz val="11"/>
        <color rgb="FF104861"/>
        <rFont val="Aptos Narrow"/>
        <family val="2"/>
      </rPr>
      <t>Detailed Expense Description</t>
    </r>
    <r>
      <rPr>
        <sz val="11"/>
        <color rgb="FF104861"/>
        <rFont val="Aptos Narrow"/>
        <family val="2"/>
      </rPr>
      <t xml:space="preserve">; these expenses are </t>
    </r>
    <r>
      <rPr>
        <b/>
        <sz val="11"/>
        <color rgb="FF104861"/>
        <rFont val="Aptos Narrow"/>
        <family val="2"/>
      </rPr>
      <t>Ineligible Expenses</t>
    </r>
  </si>
  <si>
    <r>
      <t xml:space="preserve"> For </t>
    </r>
    <r>
      <rPr>
        <b/>
        <sz val="11"/>
        <color rgb="FF104861"/>
        <rFont val="Aptos Narrow"/>
        <family val="2"/>
      </rPr>
      <t>Equipment</t>
    </r>
    <r>
      <rPr>
        <sz val="11"/>
        <color rgb="FF104861"/>
        <rFont val="Aptos Narrow"/>
        <family val="2"/>
      </rPr>
      <t xml:space="preserve">, enter the </t>
    </r>
    <r>
      <rPr>
        <b/>
        <sz val="11"/>
        <color rgb="FF104861"/>
        <rFont val="Aptos Narrow"/>
        <family val="2"/>
      </rPr>
      <t>Make</t>
    </r>
    <r>
      <rPr>
        <sz val="11"/>
        <color rgb="FF104861"/>
        <rFont val="Aptos Narrow"/>
        <family val="2"/>
      </rPr>
      <t xml:space="preserve">, </t>
    </r>
    <r>
      <rPr>
        <b/>
        <sz val="11"/>
        <color rgb="FF104861"/>
        <rFont val="Aptos Narrow"/>
        <family val="2"/>
      </rPr>
      <t>Model,</t>
    </r>
    <r>
      <rPr>
        <sz val="11"/>
        <color rgb="FF104861"/>
        <rFont val="Aptos Narrow"/>
        <family val="2"/>
      </rPr>
      <t xml:space="preserve"> and </t>
    </r>
    <r>
      <rPr>
        <b/>
        <sz val="11"/>
        <color rgb="FF104861"/>
        <rFont val="Aptos Narrow"/>
        <family val="2"/>
      </rPr>
      <t>Cost</t>
    </r>
    <r>
      <rPr>
        <sz val="11"/>
        <color rgb="FF104861"/>
        <rFont val="Aptos Narrow"/>
        <family val="2"/>
      </rPr>
      <t xml:space="preserve"> for each type of equipment relevant to the </t>
    </r>
    <r>
      <rPr>
        <b/>
        <sz val="11"/>
        <color rgb="FF104861"/>
        <rFont val="Aptos Narrow"/>
        <family val="2"/>
      </rPr>
      <t>Project</t>
    </r>
    <r>
      <rPr>
        <sz val="11"/>
        <color rgb="FF104861"/>
        <rFont val="Aptos Narrow"/>
        <family val="2"/>
      </rPr>
      <t>; Provide estimates and/or quotes tendered by suppliers as an additional appendix</t>
    </r>
  </si>
  <si>
    <r>
      <t xml:space="preserve"> Identify </t>
    </r>
    <r>
      <rPr>
        <b/>
        <sz val="11"/>
        <color rgb="FF104861"/>
        <rFont val="Aptos Narrow"/>
        <family val="2"/>
      </rPr>
      <t>Eligible</t>
    </r>
    <r>
      <rPr>
        <sz val="11"/>
        <color rgb="FF104861"/>
        <rFont val="Aptos Narrow"/>
        <family val="2"/>
      </rPr>
      <t xml:space="preserve"> and </t>
    </r>
    <r>
      <rPr>
        <b/>
        <sz val="11"/>
        <color rgb="FF104861"/>
        <rFont val="Aptos Narrow"/>
        <family val="2"/>
      </rPr>
      <t>Ineligible Expenses</t>
    </r>
    <r>
      <rPr>
        <sz val="11"/>
        <color rgb="FF104861"/>
        <rFont val="Aptos Narrow"/>
        <family val="2"/>
      </rPr>
      <t>; These terms are defined in the Funding Agreement</t>
    </r>
  </si>
  <si>
    <r>
      <t xml:space="preserve"> Identify a B.C. region, Canada (outside B.C.), or International as the </t>
    </r>
    <r>
      <rPr>
        <b/>
        <sz val="11"/>
        <color rgb="FF104861"/>
        <rFont val="Aptos Narrow"/>
        <family val="2"/>
      </rPr>
      <t>Expense Location</t>
    </r>
    <r>
      <rPr>
        <sz val="11"/>
        <color rgb="FF104861"/>
        <rFont val="Aptos Narrow"/>
        <family val="2"/>
      </rPr>
      <t xml:space="preserve"> where each </t>
    </r>
    <r>
      <rPr>
        <b/>
        <sz val="11"/>
        <color rgb="FF104861"/>
        <rFont val="Aptos Narrow"/>
        <family val="2"/>
      </rPr>
      <t>Detailed Expense</t>
    </r>
    <r>
      <rPr>
        <sz val="11"/>
        <color rgb="FF104861"/>
        <rFont val="Aptos Narrow"/>
        <family val="2"/>
      </rPr>
      <t xml:space="preserve"> will be spent</t>
    </r>
  </si>
  <si>
    <r>
      <t xml:space="preserve"> In the </t>
    </r>
    <r>
      <rPr>
        <b/>
        <sz val="11"/>
        <color rgb="FF104861"/>
        <rFont val="Aptos Narrow"/>
        <family val="2"/>
      </rPr>
      <t>Expense Year</t>
    </r>
    <r>
      <rPr>
        <sz val="11"/>
        <color rgb="FF104861"/>
        <rFont val="Aptos Narrow"/>
        <family val="2"/>
      </rPr>
      <t xml:space="preserve"> and </t>
    </r>
    <r>
      <rPr>
        <b/>
        <sz val="11"/>
        <color rgb="FF104861"/>
        <rFont val="Aptos Narrow"/>
        <family val="2"/>
      </rPr>
      <t>Expense Quarter</t>
    </r>
    <r>
      <rPr>
        <sz val="11"/>
        <color rgb="FF104861"/>
        <rFont val="Aptos Narrow"/>
        <family val="2"/>
      </rPr>
      <t xml:space="preserve"> columns, enter the period in which the spending for each </t>
    </r>
    <r>
      <rPr>
        <b/>
        <sz val="11"/>
        <color rgb="FF104861"/>
        <rFont val="Aptos Narrow"/>
        <family val="2"/>
      </rPr>
      <t>Detailed Expense</t>
    </r>
    <r>
      <rPr>
        <sz val="11"/>
        <color rgb="FF104861"/>
        <rFont val="Aptos Narrow"/>
        <family val="2"/>
      </rPr>
      <t xml:space="preserve"> occurs</t>
    </r>
  </si>
  <si>
    <r>
      <t xml:space="preserve"> Enter inputs in light blue shaded cells </t>
    </r>
    <r>
      <rPr>
        <b/>
        <sz val="11"/>
        <color rgb="FF104861"/>
        <rFont val="Aptos Narrow"/>
        <family val="2"/>
      </rPr>
      <t>ONLY</t>
    </r>
  </si>
  <si>
    <t>Amount ($CAD)</t>
  </si>
  <si>
    <t>Percentage of total eligible expenses</t>
  </si>
  <si>
    <t>Proponent minimum self-funding of eligible expenses</t>
  </si>
  <si>
    <t>Requested Funding from other Sources</t>
  </si>
  <si>
    <t>Approved Funding from other Sources</t>
  </si>
  <si>
    <t>Proponent’s cost to implement project</t>
  </si>
  <si>
    <t>APPENDIX IA.2b - PROJECT BUDGET TEMPLATE</t>
  </si>
  <si>
    <t>APPENDIX IA.3a - RISK ASSESSMENT</t>
  </si>
  <si>
    <t>APPENDIX IA.3b - RISK MATRIX &amp; LEGENDS</t>
  </si>
  <si>
    <t>APPENDIX IA.0 - SUMMARY (For program use only, DO NOT EDIT)</t>
  </si>
  <si>
    <r>
      <t xml:space="preserve"> For each </t>
    </r>
    <r>
      <rPr>
        <b/>
        <sz val="11"/>
        <color theme="3" tint="0.499984740745262"/>
        <rFont val="Aptos Narrow"/>
        <family val="2"/>
      </rPr>
      <t>Budget Item</t>
    </r>
    <r>
      <rPr>
        <sz val="11"/>
        <color theme="3" tint="0.499984740745262"/>
        <rFont val="Aptos Narrow"/>
        <family val="2"/>
      </rPr>
      <t xml:space="preserve"> and </t>
    </r>
    <r>
      <rPr>
        <b/>
        <sz val="11"/>
        <color theme="3" tint="0.499984740745262"/>
        <rFont val="Aptos Narrow"/>
        <family val="2"/>
      </rPr>
      <t>Fiscal Year</t>
    </r>
    <r>
      <rPr>
        <sz val="11"/>
        <color theme="3" tint="0.499984740745262"/>
        <rFont val="Aptos Narrow"/>
        <family val="2"/>
      </rPr>
      <t xml:space="preserve"> enter appropriate </t>
    </r>
    <r>
      <rPr>
        <b/>
        <sz val="11"/>
        <color theme="3" tint="0.499984740745262"/>
        <rFont val="Aptos Narrow"/>
        <family val="2"/>
      </rPr>
      <t>Detailed Expenses</t>
    </r>
    <r>
      <rPr>
        <sz val="11"/>
        <color theme="3" tint="0.499984740745262"/>
        <rFont val="Aptos Narrow"/>
        <family val="2"/>
      </rPr>
      <t xml:space="preserve"> for all </t>
    </r>
    <r>
      <rPr>
        <b/>
        <sz val="11"/>
        <color theme="3" tint="0.499984740745262"/>
        <rFont val="Aptos Narrow"/>
        <family val="2"/>
      </rPr>
      <t>Eligible</t>
    </r>
    <r>
      <rPr>
        <sz val="11"/>
        <color theme="3" tint="0.499984740745262"/>
        <rFont val="Aptos Narrow"/>
        <family val="2"/>
      </rPr>
      <t xml:space="preserve"> and </t>
    </r>
    <r>
      <rPr>
        <b/>
        <sz val="11"/>
        <color theme="3" tint="0.499984740745262"/>
        <rFont val="Aptos Narrow"/>
        <family val="2"/>
      </rPr>
      <t>Ineligible Expenses</t>
    </r>
    <r>
      <rPr>
        <sz val="11"/>
        <color theme="3" tint="0.499984740745262"/>
        <rFont val="Aptos Narrow"/>
        <family val="2"/>
      </rPr>
      <t xml:space="preserve"> into </t>
    </r>
    <r>
      <rPr>
        <b/>
        <sz val="11"/>
        <color theme="3" tint="0.499984740745262"/>
        <rFont val="Aptos Narrow"/>
        <family val="2"/>
      </rPr>
      <t>Appendix IA.2a 'Detailed Expense Description'</t>
    </r>
    <r>
      <rPr>
        <sz val="11"/>
        <color theme="3" tint="0.499984740745262"/>
        <rFont val="Aptos Narrow"/>
        <family val="2"/>
      </rPr>
      <t xml:space="preserve"> ; These terms are defined in the </t>
    </r>
    <r>
      <rPr>
        <b/>
        <sz val="11"/>
        <color theme="3" tint="0.499984740745262"/>
        <rFont val="Aptos Narrow"/>
        <family val="2"/>
      </rPr>
      <t>Funding Agreement</t>
    </r>
  </si>
  <si>
    <t>Clean Industry Fund Proposal - Summary of Project Funding Table</t>
  </si>
  <si>
    <r>
      <t xml:space="preserve">Funding requested from Clean Industry Fund
</t>
    </r>
    <r>
      <rPr>
        <sz val="11"/>
        <color theme="1"/>
        <rFont val="BC Sans"/>
      </rPr>
      <t>(CIF will fund up to 75% of eligible expenses)</t>
    </r>
  </si>
  <si>
    <t>Clean Industry Fund Proposal - Baseline Process</t>
  </si>
  <si>
    <t>Clean Industry Fund Proposal - Project Process</t>
  </si>
  <si>
    <t>Clean Industry Fund Proposal - Funding Sources Breakdown Table</t>
  </si>
  <si>
    <t>Clean Industry Fund Proposal - Detailed Expense Description Table</t>
  </si>
  <si>
    <t xml:space="preserve"> Enter the Funding Requested from Clean Industry Fund</t>
  </si>
  <si>
    <t>Clean Industry Fund Proposal - Estimated Cost Breakdown Table</t>
  </si>
  <si>
    <t>Maximum Possible Clean Industry Fund Ask</t>
  </si>
  <si>
    <t>Funding Requested from Clean Industry Fund</t>
  </si>
  <si>
    <t>Clean Industry Fund Proposal - Risk Assessment 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</si>
</sst>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_(* #,##0.00_);_(* \(#,##0.00\);_(* &quot;-&quot;??_);_(@_)"/>
    <numFmt numFmtId="165" formatCode="0.0%"/>
    <numFmt numFmtId="166" formatCode="yyyy/mm/dd;@"/>
  </numFmts>
  <fonts count="57" x14ac:knownFonts="1">
    <font>
      <sz val="11"/>
      <color theme="1"/>
      <name val="Calibri"/>
      <family val="2"/>
      <scheme val="minor"/>
    </font>
    <font>
      <sz val="11"/>
      <color theme="1"/>
      <name val="Calibri"/>
      <family val="2"/>
      <scheme val="minor"/>
    </font>
    <font>
      <u/>
      <sz val="11"/>
      <color indexed="12"/>
      <name val="Calibri"/>
      <family val="2"/>
    </font>
    <font>
      <sz val="11"/>
      <color indexed="8"/>
      <name val="Calibri"/>
      <family val="2"/>
    </font>
    <font>
      <b/>
      <sz val="11"/>
      <color theme="1"/>
      <name val="Calibri"/>
      <family val="2"/>
      <scheme val="minor"/>
    </font>
    <font>
      <b/>
      <sz val="12"/>
      <color theme="0"/>
      <name val="Aptos Display"/>
      <family val="2"/>
    </font>
    <font>
      <sz val="11"/>
      <color theme="1"/>
      <name val="Aptos Narrow"/>
      <family val="2"/>
    </font>
    <font>
      <sz val="11"/>
      <color theme="0"/>
      <name val="Aptos Narrow"/>
      <family val="2"/>
    </font>
    <font>
      <b/>
      <sz val="11"/>
      <color theme="1"/>
      <name val="Aptos Narrow"/>
      <family val="2"/>
    </font>
    <font>
      <b/>
      <u/>
      <sz val="12"/>
      <name val="Aptos Narrow"/>
      <family val="2"/>
    </font>
    <font>
      <sz val="10"/>
      <color theme="1"/>
      <name val="Aptos Narrow"/>
      <family val="2"/>
    </font>
    <font>
      <i/>
      <sz val="11"/>
      <color theme="4" tint="-0.249977111117893"/>
      <name val="Aptos Narrow"/>
      <family val="2"/>
    </font>
    <font>
      <b/>
      <sz val="10"/>
      <color rgb="FF0070C0"/>
      <name val="Aptos Narrow"/>
      <family val="2"/>
    </font>
    <font>
      <i/>
      <sz val="10"/>
      <color theme="1"/>
      <name val="Aptos Narrow"/>
      <family val="2"/>
    </font>
    <font>
      <b/>
      <i/>
      <sz val="10"/>
      <color theme="3"/>
      <name val="Aptos Narrow"/>
      <family val="2"/>
    </font>
    <font>
      <i/>
      <sz val="10"/>
      <color rgb="FFFF0000"/>
      <name val="Aptos Narrow"/>
      <family val="2"/>
    </font>
    <font>
      <sz val="10"/>
      <color rgb="FFFF0000"/>
      <name val="Aptos Narrow"/>
      <family val="2"/>
    </font>
    <font>
      <b/>
      <sz val="10"/>
      <color theme="1"/>
      <name val="Aptos Narrow"/>
      <family val="2"/>
    </font>
    <font>
      <sz val="10"/>
      <name val="Aptos Narrow"/>
      <family val="2"/>
    </font>
    <font>
      <b/>
      <sz val="12"/>
      <color theme="1"/>
      <name val="Aptos Narrow"/>
      <family val="2"/>
    </font>
    <font>
      <sz val="11"/>
      <name val="Aptos Narrow"/>
      <family val="2"/>
    </font>
    <font>
      <b/>
      <sz val="14"/>
      <color theme="1"/>
      <name val="Aptos Narrow"/>
      <family val="2"/>
    </font>
    <font>
      <i/>
      <sz val="11"/>
      <color theme="1"/>
      <name val="Aptos Narrow"/>
      <family val="2"/>
    </font>
    <font>
      <sz val="8"/>
      <color theme="1"/>
      <name val="Aptos Narrow"/>
      <family val="2"/>
    </font>
    <font>
      <b/>
      <sz val="11"/>
      <color theme="0"/>
      <name val="Aptos Narrow"/>
      <family val="2"/>
    </font>
    <font>
      <b/>
      <sz val="12"/>
      <name val="Aptos Narrow"/>
      <family val="2"/>
    </font>
    <font>
      <sz val="11"/>
      <color theme="4" tint="-0.249977111117893"/>
      <name val="Aptos Narrow"/>
      <family val="2"/>
    </font>
    <font>
      <b/>
      <i/>
      <sz val="11"/>
      <color theme="3" tint="0.249977111117893"/>
      <name val="Aptos Narrow"/>
      <family val="2"/>
    </font>
    <font>
      <i/>
      <sz val="11"/>
      <color theme="3" tint="0.249977111117893"/>
      <name val="Aptos Narrow"/>
      <family val="2"/>
    </font>
    <font>
      <sz val="24"/>
      <color theme="1"/>
      <name val="Aptos Narrow"/>
      <family val="2"/>
    </font>
    <font>
      <sz val="11"/>
      <color theme="9"/>
      <name val="Aptos Narrow"/>
      <family val="2"/>
    </font>
    <font>
      <sz val="11"/>
      <color theme="9" tint="0.79998168889431442"/>
      <name val="Aptos Narrow"/>
      <family val="2"/>
    </font>
    <font>
      <sz val="11"/>
      <color rgb="FFFFFFCC"/>
      <name val="Aptos Narrow"/>
      <family val="2"/>
    </font>
    <font>
      <sz val="11"/>
      <color theme="5" tint="0.39997558519241921"/>
      <name val="Aptos Narrow"/>
      <family val="2"/>
    </font>
    <font>
      <sz val="11"/>
      <color rgb="FFFF5050"/>
      <name val="Aptos Narrow"/>
      <family val="2"/>
    </font>
    <font>
      <sz val="11"/>
      <name val="Calibri"/>
      <family val="2"/>
      <scheme val="minor"/>
    </font>
    <font>
      <b/>
      <sz val="10"/>
      <name val="Aptos Narrow"/>
      <family val="2"/>
    </font>
    <font>
      <b/>
      <sz val="11"/>
      <name val="Aptos Narrow"/>
      <family val="2"/>
    </font>
    <font>
      <b/>
      <i/>
      <sz val="12"/>
      <color theme="3" tint="0.499984740745262"/>
      <name val="Aptos Narrow"/>
      <family val="2"/>
    </font>
    <font>
      <sz val="11"/>
      <color theme="3" tint="0.499984740745262"/>
      <name val="Aptos Narrow"/>
      <family val="2"/>
    </font>
    <font>
      <sz val="10"/>
      <color theme="3" tint="0.499984740745262"/>
      <name val="Aptos Narrow"/>
      <family val="2"/>
    </font>
    <font>
      <i/>
      <sz val="11"/>
      <color theme="3" tint="0.499984740745262"/>
      <name val="Aptos Narrow"/>
      <family val="2"/>
    </font>
    <font>
      <b/>
      <sz val="11"/>
      <color theme="3" tint="0.499984740745262"/>
      <name val="Aptos Narrow"/>
      <family val="2"/>
    </font>
    <font>
      <b/>
      <i/>
      <sz val="11"/>
      <color theme="3" tint="0.499984740745262"/>
      <name val="Aptos Narrow"/>
      <family val="2"/>
    </font>
    <font>
      <i/>
      <u/>
      <sz val="11"/>
      <color theme="3" tint="0.499984740745262"/>
      <name val="Aptos Narrow"/>
      <family val="2"/>
    </font>
    <font>
      <sz val="8"/>
      <name val="Calibri"/>
      <family val="2"/>
      <scheme val="minor"/>
    </font>
    <font>
      <b/>
      <sz val="10"/>
      <color theme="6" tint="0.39997558519241921"/>
      <name val="Aptos Narrow"/>
      <family val="2"/>
    </font>
    <font>
      <b/>
      <sz val="12"/>
      <color theme="0"/>
      <name val="BC Sans"/>
    </font>
    <font>
      <b/>
      <sz val="11"/>
      <color theme="4"/>
      <name val="Calibri"/>
      <family val="2"/>
      <scheme val="minor"/>
    </font>
    <font>
      <sz val="8"/>
      <color theme="4"/>
      <name val="Aptos Narrow"/>
      <family val="2"/>
    </font>
    <font>
      <i/>
      <sz val="11"/>
      <color theme="1"/>
      <name val="Calibri"/>
      <family val="2"/>
      <scheme val="minor"/>
    </font>
    <font>
      <sz val="11"/>
      <color rgb="FF104861"/>
      <name val="Aptos Narrow"/>
      <family val="2"/>
    </font>
    <font>
      <b/>
      <sz val="11"/>
      <color rgb="FF104861"/>
      <name val="Aptos Narrow"/>
      <family val="2"/>
    </font>
    <font>
      <sz val="11"/>
      <color theme="1"/>
      <name val="BC Sans"/>
    </font>
    <font>
      <b/>
      <sz val="11"/>
      <color theme="1"/>
      <name val="BC Sans"/>
    </font>
    <font>
      <b/>
      <sz val="11"/>
      <color theme="4" tint="-0.249977111117893"/>
      <name val="Aptos Narrow"/>
      <family val="2"/>
    </font>
    <font>
      <b/>
      <i/>
      <sz val="12"/>
      <color rgb="FF104861"/>
      <name val="Aptos Narrow"/>
      <family val="2"/>
    </font>
  </fonts>
  <fills count="25">
    <fill>
      <patternFill patternType="none"/>
    </fill>
    <fill>
      <patternFill patternType="gray125"/>
    </fill>
    <fill>
      <patternFill patternType="solid">
        <fgColor theme="8" tint="0.79998168889431442"/>
        <bgColor indexed="64"/>
      </patternFill>
    </fill>
    <fill>
      <patternFill patternType="solid">
        <fgColor theme="0" tint="-0.249977111117893"/>
        <bgColor indexed="64"/>
      </patternFill>
    </fill>
    <fill>
      <patternFill patternType="solid">
        <fgColor theme="8" tint="0.79998168889431442"/>
        <bgColor indexed="65"/>
      </patternFill>
    </fill>
    <fill>
      <patternFill patternType="solid">
        <fgColor theme="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2F2F2"/>
      </patternFill>
    </fill>
    <fill>
      <patternFill patternType="solid">
        <fgColor theme="5"/>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5" tint="0.39997558519241921"/>
        <bgColor indexed="64"/>
      </patternFill>
    </fill>
    <fill>
      <patternFill patternType="solid">
        <fgColor rgb="FFFF5050"/>
        <bgColor indexed="64"/>
      </patternFill>
    </fill>
    <fill>
      <patternFill patternType="solid">
        <fgColor theme="9" tint="0.59999389629810485"/>
        <bgColor indexed="64"/>
      </patternFill>
    </fill>
    <fill>
      <patternFill patternType="solid">
        <fgColor theme="9"/>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1" tint="0.14999847407452621"/>
        <bgColor indexed="64"/>
      </patternFill>
    </fill>
    <fill>
      <patternFill patternType="solid">
        <fgColor theme="0" tint="-0.34998626667073579"/>
        <bgColor indexed="64"/>
      </patternFill>
    </fill>
    <fill>
      <patternFill patternType="solid">
        <fgColor theme="4"/>
        <bgColor indexed="64"/>
      </patternFill>
    </fill>
    <fill>
      <patternFill patternType="solid">
        <fgColor theme="4" tint="0.79998168889431442"/>
        <bgColor indexed="64"/>
      </patternFill>
    </fill>
  </fills>
  <borders count="10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rgb="FF000000"/>
      </top>
      <bottom style="thin">
        <color indexed="64"/>
      </bottom>
      <diagonal/>
    </border>
    <border>
      <left style="medium">
        <color indexed="64"/>
      </left>
      <right style="thin">
        <color indexed="64"/>
      </right>
      <top style="thin">
        <color rgb="FF000000"/>
      </top>
      <bottom style="thin">
        <color indexed="64"/>
      </bottom>
      <diagonal/>
    </border>
    <border>
      <left style="thin">
        <color indexed="64"/>
      </left>
      <right style="medium">
        <color indexed="64"/>
      </right>
      <top style="thin">
        <color rgb="FF000000"/>
      </top>
      <bottom style="thin">
        <color indexed="64"/>
      </bottom>
      <diagonal/>
    </border>
    <border>
      <left style="medium">
        <color indexed="64"/>
      </left>
      <right/>
      <top style="thin">
        <color rgb="FF000000"/>
      </top>
      <bottom style="thin">
        <color indexed="64"/>
      </bottom>
      <diagonal/>
    </border>
    <border>
      <left/>
      <right style="medium">
        <color indexed="64"/>
      </right>
      <top style="thin">
        <color rgb="FF000000"/>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diagonal/>
    </border>
    <border>
      <left/>
      <right/>
      <top style="thin">
        <color rgb="FF000000"/>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right/>
      <top style="thin">
        <color theme="4"/>
      </top>
      <bottom style="double">
        <color theme="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diagonalUp="1" diagonalDown="1">
      <left style="medium">
        <color indexed="64"/>
      </left>
      <right style="thin">
        <color indexed="64"/>
      </right>
      <top style="thin">
        <color indexed="64"/>
      </top>
      <bottom style="thin">
        <color indexed="64"/>
      </bottom>
      <diagonal style="thin">
        <color indexed="64"/>
      </diagonal>
    </border>
    <border>
      <left/>
      <right style="thin">
        <color indexed="64"/>
      </right>
      <top/>
      <bottom style="medium">
        <color indexed="64"/>
      </bottom>
      <diagonal/>
    </border>
    <border>
      <left style="thin">
        <color indexed="64"/>
      </left>
      <right/>
      <top style="medium">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diagonalUp="1" diagonalDown="1">
      <left/>
      <right style="thin">
        <color indexed="64"/>
      </right>
      <top style="thin">
        <color indexed="64"/>
      </top>
      <bottom style="thin">
        <color indexed="64"/>
      </bottom>
      <diagonal style="thin">
        <color indexed="64"/>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medium">
        <color indexed="64"/>
      </right>
      <top/>
      <bottom style="medium">
        <color indexed="64"/>
      </bottom>
      <diagonal/>
    </border>
  </borders>
  <cellStyleXfs count="7">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alignment vertical="top"/>
      <protection locked="0"/>
    </xf>
    <xf numFmtId="164" fontId="3" fillId="0" borderId="0" applyFont="0" applyFill="0" applyBorder="0" applyAlignment="0" applyProtection="0"/>
    <xf numFmtId="0" fontId="1" fillId="4" borderId="0" applyNumberFormat="0" applyBorder="0" applyAlignment="0" applyProtection="0"/>
    <xf numFmtId="0" fontId="4" fillId="0" borderId="54" applyNumberFormat="0" applyFill="0" applyAlignment="0" applyProtection="0"/>
  </cellStyleXfs>
  <cellXfs count="458">
    <xf numFmtId="0" fontId="0" fillId="0" borderId="0" xfId="0"/>
    <xf numFmtId="0" fontId="5" fillId="9" borderId="0" xfId="0" applyFont="1" applyFill="1" applyAlignment="1">
      <alignment vertical="center"/>
    </xf>
    <xf numFmtId="0" fontId="7" fillId="0" borderId="0" xfId="0" applyFont="1"/>
    <xf numFmtId="0" fontId="6" fillId="0" borderId="0" xfId="0" applyFont="1"/>
    <xf numFmtId="0" fontId="10" fillId="0" borderId="0" xfId="0" applyFont="1" applyAlignment="1">
      <alignment vertical="center"/>
    </xf>
    <xf numFmtId="0" fontId="10" fillId="0" borderId="0" xfId="0" applyFont="1"/>
    <xf numFmtId="0" fontId="11" fillId="0" borderId="0" xfId="0" applyFont="1"/>
    <xf numFmtId="0" fontId="11" fillId="0" borderId="0" xfId="0" applyFont="1" applyAlignment="1">
      <alignment vertical="top"/>
    </xf>
    <xf numFmtId="0" fontId="12" fillId="0" borderId="0" xfId="0" applyFont="1"/>
    <xf numFmtId="0" fontId="13" fillId="0" borderId="0" xfId="0" applyFont="1"/>
    <xf numFmtId="0" fontId="14" fillId="0" borderId="0" xfId="0" applyFont="1" applyAlignment="1">
      <alignment horizontal="left"/>
    </xf>
    <xf numFmtId="0" fontId="15" fillId="0" borderId="0" xfId="0" applyFont="1" applyAlignment="1">
      <alignment vertical="center"/>
    </xf>
    <xf numFmtId="0" fontId="16" fillId="0" borderId="0" xfId="0" applyFont="1" applyAlignment="1">
      <alignment vertical="center"/>
    </xf>
    <xf numFmtId="0" fontId="17" fillId="6" borderId="39" xfId="0" applyFont="1" applyFill="1" applyBorder="1" applyAlignment="1">
      <alignment horizontal="center" vertical="center"/>
    </xf>
    <xf numFmtId="0" fontId="17" fillId="6" borderId="17" xfId="0" applyFont="1" applyFill="1" applyBorder="1" applyAlignment="1">
      <alignment horizontal="center" vertical="center" wrapText="1"/>
    </xf>
    <xf numFmtId="0" fontId="17" fillId="6" borderId="1" xfId="0" applyFont="1" applyFill="1" applyBorder="1" applyAlignment="1">
      <alignment horizontal="center" vertical="center" wrapText="1"/>
    </xf>
    <xf numFmtId="0" fontId="17" fillId="6" borderId="45" xfId="0" applyFont="1" applyFill="1" applyBorder="1" applyAlignment="1">
      <alignment horizontal="center" vertical="center" wrapText="1"/>
    </xf>
    <xf numFmtId="0" fontId="17" fillId="6" borderId="6" xfId="0" applyFont="1" applyFill="1" applyBorder="1" applyAlignment="1">
      <alignment horizontal="center" vertical="center" wrapText="1"/>
    </xf>
    <xf numFmtId="0" fontId="10" fillId="0" borderId="41" xfId="0" applyFont="1" applyBorder="1" applyAlignment="1">
      <alignment vertical="center"/>
    </xf>
    <xf numFmtId="0" fontId="10" fillId="5" borderId="41" xfId="0" applyFont="1" applyFill="1" applyBorder="1" applyAlignment="1">
      <alignment vertical="center"/>
    </xf>
    <xf numFmtId="0" fontId="10" fillId="10" borderId="41" xfId="0" applyFont="1" applyFill="1" applyBorder="1" applyAlignment="1" applyProtection="1">
      <alignment vertical="center"/>
      <protection locked="0"/>
    </xf>
    <xf numFmtId="0" fontId="17" fillId="6" borderId="41" xfId="0" applyFont="1" applyFill="1" applyBorder="1" applyAlignment="1">
      <alignment horizontal="right" vertical="center"/>
    </xf>
    <xf numFmtId="0" fontId="17" fillId="6" borderId="7" xfId="0" applyFont="1" applyFill="1" applyBorder="1" applyAlignment="1">
      <alignment horizontal="right" vertical="center"/>
    </xf>
    <xf numFmtId="44" fontId="17" fillId="0" borderId="1" xfId="0" applyNumberFormat="1" applyFont="1" applyBorder="1" applyAlignment="1">
      <alignment horizontal="right" vertical="center"/>
    </xf>
    <xf numFmtId="44" fontId="17" fillId="6" borderId="9" xfId="0" applyNumberFormat="1" applyFont="1" applyFill="1" applyBorder="1" applyAlignment="1">
      <alignment horizontal="right" vertical="center"/>
    </xf>
    <xf numFmtId="44" fontId="17" fillId="6" borderId="32" xfId="0" applyNumberFormat="1" applyFont="1" applyFill="1" applyBorder="1" applyAlignment="1">
      <alignment horizontal="right" vertical="center"/>
    </xf>
    <xf numFmtId="44" fontId="17" fillId="6" borderId="78" xfId="0" applyNumberFormat="1" applyFont="1" applyFill="1" applyBorder="1" applyAlignment="1">
      <alignment horizontal="right" vertical="center"/>
    </xf>
    <xf numFmtId="44" fontId="17" fillId="0" borderId="30" xfId="0" applyNumberFormat="1" applyFont="1" applyBorder="1" applyAlignment="1">
      <alignment horizontal="right" vertical="center"/>
    </xf>
    <xf numFmtId="0" fontId="17" fillId="0" borderId="0" xfId="0" applyFont="1" applyAlignment="1">
      <alignment horizontal="right" vertical="center"/>
    </xf>
    <xf numFmtId="44" fontId="17" fillId="0" borderId="0" xfId="0" applyNumberFormat="1" applyFont="1" applyAlignment="1">
      <alignment horizontal="left" vertical="center" indent="2"/>
    </xf>
    <xf numFmtId="0" fontId="21" fillId="0" borderId="0" xfId="0" applyFont="1" applyAlignment="1">
      <alignment horizontal="right" vertical="center"/>
    </xf>
    <xf numFmtId="0" fontId="13" fillId="0" borderId="0" xfId="0" applyFont="1" applyAlignment="1">
      <alignment horizontal="left" vertical="center"/>
    </xf>
    <xf numFmtId="0" fontId="22" fillId="0" borderId="0" xfId="0" applyFont="1"/>
    <xf numFmtId="0" fontId="23" fillId="0" borderId="0" xfId="0" applyFont="1" applyAlignment="1">
      <alignment horizontal="left" vertical="center" indent="5"/>
    </xf>
    <xf numFmtId="0" fontId="8" fillId="0" borderId="0" xfId="0" applyFont="1" applyAlignment="1">
      <alignment horizontal="center" vertical="center"/>
    </xf>
    <xf numFmtId="0" fontId="6" fillId="0" borderId="0" xfId="0" applyFont="1" applyAlignment="1">
      <alignment vertical="center"/>
    </xf>
    <xf numFmtId="0" fontId="26" fillId="0" borderId="0" xfId="0" applyFont="1"/>
    <xf numFmtId="0" fontId="10" fillId="11" borderId="49" xfId="0" applyFont="1" applyFill="1" applyBorder="1" applyAlignment="1">
      <alignment horizontal="center" vertical="center" wrapText="1"/>
    </xf>
    <xf numFmtId="0" fontId="10" fillId="11" borderId="50" xfId="0" applyFont="1" applyFill="1" applyBorder="1" applyAlignment="1">
      <alignment vertical="center" wrapText="1"/>
    </xf>
    <xf numFmtId="0" fontId="10" fillId="11" borderId="49" xfId="0" applyFont="1" applyFill="1" applyBorder="1" applyAlignment="1">
      <alignment vertical="center" wrapText="1"/>
    </xf>
    <xf numFmtId="0" fontId="10" fillId="11" borderId="63" xfId="0" applyFont="1" applyFill="1" applyBorder="1" applyAlignment="1">
      <alignment vertical="center" wrapText="1"/>
    </xf>
    <xf numFmtId="0" fontId="10" fillId="11" borderId="63" xfId="0" applyFont="1" applyFill="1" applyBorder="1" applyAlignment="1">
      <alignment horizontal="center" vertical="center" wrapText="1"/>
    </xf>
    <xf numFmtId="0" fontId="10" fillId="11" borderId="33" xfId="0" applyFont="1" applyFill="1" applyBorder="1" applyAlignment="1">
      <alignment horizontal="center" vertical="center" wrapText="1"/>
    </xf>
    <xf numFmtId="0" fontId="10" fillId="11" borderId="50" xfId="0" applyFont="1" applyFill="1" applyBorder="1" applyAlignment="1">
      <alignment horizontal="center" vertical="center" wrapText="1"/>
    </xf>
    <xf numFmtId="0" fontId="10" fillId="11" borderId="64" xfId="0" applyFont="1" applyFill="1" applyBorder="1" applyAlignment="1">
      <alignment vertical="center" wrapText="1"/>
    </xf>
    <xf numFmtId="0" fontId="6" fillId="0" borderId="2" xfId="0" applyFont="1" applyBorder="1" applyAlignment="1">
      <alignment horizontal="center" vertical="center" wrapText="1"/>
    </xf>
    <xf numFmtId="0" fontId="6" fillId="0" borderId="21" xfId="0" applyFont="1" applyBorder="1" applyAlignment="1">
      <alignment horizontal="center" vertical="center" wrapText="1"/>
    </xf>
    <xf numFmtId="0" fontId="8" fillId="11" borderId="75" xfId="0" applyFont="1" applyFill="1" applyBorder="1"/>
    <xf numFmtId="0" fontId="8" fillId="11" borderId="76" xfId="0" applyFont="1" applyFill="1" applyBorder="1"/>
    <xf numFmtId="0" fontId="8" fillId="11" borderId="77" xfId="0" applyFont="1" applyFill="1" applyBorder="1"/>
    <xf numFmtId="0" fontId="8" fillId="11" borderId="76" xfId="0" applyFont="1" applyFill="1" applyBorder="1" applyAlignment="1">
      <alignment horizontal="left"/>
    </xf>
    <xf numFmtId="0" fontId="6" fillId="0" borderId="5" xfId="0" applyFont="1" applyBorder="1" applyAlignment="1">
      <alignment horizontal="center" vertical="center" wrapText="1"/>
    </xf>
    <xf numFmtId="0" fontId="6" fillId="12" borderId="14" xfId="0" applyFont="1" applyFill="1" applyBorder="1" applyAlignment="1">
      <alignment horizontal="center" vertical="center" wrapText="1"/>
    </xf>
    <xf numFmtId="0" fontId="6" fillId="13" borderId="62" xfId="0" applyFont="1" applyFill="1" applyBorder="1" applyAlignment="1">
      <alignment horizontal="center" vertical="center" wrapText="1"/>
    </xf>
    <xf numFmtId="0" fontId="6" fillId="14" borderId="62" xfId="0" applyFont="1" applyFill="1" applyBorder="1" applyAlignment="1">
      <alignment horizontal="center" vertical="center" wrapText="1"/>
    </xf>
    <xf numFmtId="0" fontId="6" fillId="14" borderId="15" xfId="0" applyFont="1" applyFill="1" applyBorder="1" applyAlignment="1">
      <alignment horizontal="center" vertical="center" wrapText="1"/>
    </xf>
    <xf numFmtId="0" fontId="6" fillId="14" borderId="27" xfId="0" applyFont="1" applyFill="1" applyBorder="1" applyAlignment="1">
      <alignment horizontal="center" vertical="center" wrapText="1"/>
    </xf>
    <xf numFmtId="0" fontId="6" fillId="0" borderId="3" xfId="0" applyFont="1" applyBorder="1" applyAlignment="1">
      <alignment vertical="center"/>
    </xf>
    <xf numFmtId="0" fontId="6" fillId="0" borderId="78" xfId="0" applyFont="1" applyBorder="1" applyAlignment="1">
      <alignment vertical="center"/>
    </xf>
    <xf numFmtId="0" fontId="20" fillId="0" borderId="67" xfId="0" applyFont="1" applyBorder="1" applyAlignment="1">
      <alignment horizontal="left" vertical="center" wrapText="1"/>
    </xf>
    <xf numFmtId="0" fontId="20" fillId="0" borderId="13" xfId="0" applyFont="1" applyBorder="1" applyAlignment="1">
      <alignment horizontal="left" vertical="center" wrapText="1"/>
    </xf>
    <xf numFmtId="0" fontId="6" fillId="15" borderId="17" xfId="0" applyFont="1" applyFill="1" applyBorder="1" applyAlignment="1">
      <alignment horizontal="center" vertical="center" wrapText="1"/>
    </xf>
    <xf numFmtId="0" fontId="6" fillId="12" borderId="1" xfId="0" applyFont="1" applyFill="1" applyBorder="1" applyAlignment="1">
      <alignment horizontal="center" vertical="center" wrapText="1"/>
    </xf>
    <xf numFmtId="0" fontId="6" fillId="13" borderId="1" xfId="0" applyFont="1" applyFill="1" applyBorder="1" applyAlignment="1">
      <alignment horizontal="center" vertical="center" wrapText="1"/>
    </xf>
    <xf numFmtId="0" fontId="6" fillId="14" borderId="1" xfId="0" applyFont="1" applyFill="1" applyBorder="1" applyAlignment="1">
      <alignment horizontal="center" vertical="center" wrapText="1"/>
    </xf>
    <xf numFmtId="0" fontId="6" fillId="14" borderId="18" xfId="0" applyFont="1" applyFill="1" applyBorder="1" applyAlignment="1">
      <alignment horizontal="center" vertical="center" wrapText="1"/>
    </xf>
    <xf numFmtId="0" fontId="6" fillId="13" borderId="27" xfId="0" applyFont="1" applyFill="1" applyBorder="1" applyAlignment="1">
      <alignment horizontal="center" vertical="center" wrapText="1"/>
    </xf>
    <xf numFmtId="0" fontId="20" fillId="0" borderId="7" xfId="0" applyFont="1" applyBorder="1" applyAlignment="1">
      <alignment horizontal="left" vertical="center" wrapText="1"/>
    </xf>
    <xf numFmtId="0" fontId="20" fillId="0" borderId="18" xfId="0" applyFont="1" applyBorder="1" applyAlignment="1">
      <alignment horizontal="left" vertical="center" wrapText="1"/>
    </xf>
    <xf numFmtId="0" fontId="6" fillId="12" borderId="27" xfId="0" applyFont="1" applyFill="1" applyBorder="1" applyAlignment="1">
      <alignment horizontal="center" vertical="center" wrapText="1"/>
    </xf>
    <xf numFmtId="0" fontId="6" fillId="16" borderId="17" xfId="0" applyFont="1" applyFill="1" applyBorder="1" applyAlignment="1">
      <alignment horizontal="center" vertical="center" wrapText="1"/>
    </xf>
    <xf numFmtId="0" fontId="6" fillId="15" borderId="1" xfId="0" applyFont="1" applyFill="1" applyBorder="1" applyAlignment="1">
      <alignment horizontal="center" vertical="center" wrapText="1"/>
    </xf>
    <xf numFmtId="0" fontId="6" fillId="13" borderId="18" xfId="0" applyFont="1" applyFill="1" applyBorder="1" applyAlignment="1">
      <alignment horizontal="center" vertical="center" wrapText="1"/>
    </xf>
    <xf numFmtId="0" fontId="6" fillId="15" borderId="27" xfId="0" applyFont="1" applyFill="1" applyBorder="1" applyAlignment="1">
      <alignment horizontal="center" vertical="center" wrapText="1"/>
    </xf>
    <xf numFmtId="0" fontId="6" fillId="0" borderId="48" xfId="0" applyFont="1" applyBorder="1" applyAlignment="1">
      <alignment horizontal="center" vertical="center" wrapText="1"/>
    </xf>
    <xf numFmtId="0" fontId="6" fillId="16" borderId="29" xfId="0" applyFont="1" applyFill="1" applyBorder="1" applyAlignment="1">
      <alignment horizontal="center" vertical="center" wrapText="1"/>
    </xf>
    <xf numFmtId="0" fontId="6" fillId="16" borderId="30" xfId="0" applyFont="1" applyFill="1" applyBorder="1" applyAlignment="1">
      <alignment horizontal="center" vertical="center" wrapText="1"/>
    </xf>
    <xf numFmtId="0" fontId="6" fillId="15" borderId="30" xfId="0" applyFont="1" applyFill="1" applyBorder="1" applyAlignment="1">
      <alignment horizontal="center" vertical="center" wrapText="1"/>
    </xf>
    <xf numFmtId="0" fontId="6" fillId="12" borderId="31" xfId="0" applyFont="1" applyFill="1" applyBorder="1" applyAlignment="1">
      <alignment horizontal="center" vertical="center" wrapText="1"/>
    </xf>
    <xf numFmtId="0" fontId="6" fillId="16" borderId="28" xfId="0" applyFont="1" applyFill="1" applyBorder="1" applyAlignment="1">
      <alignment horizontal="center" vertical="center" wrapText="1"/>
    </xf>
    <xf numFmtId="0" fontId="6" fillId="0" borderId="81" xfId="0" applyFont="1" applyBorder="1" applyAlignment="1">
      <alignment vertical="center"/>
    </xf>
    <xf numFmtId="0" fontId="6" fillId="0" borderId="82" xfId="0" applyFont="1" applyBorder="1" applyAlignment="1">
      <alignment vertical="center"/>
    </xf>
    <xf numFmtId="0" fontId="20" fillId="0" borderId="38" xfId="0" applyFont="1" applyBorder="1" applyAlignment="1">
      <alignment horizontal="left" vertical="center" wrapText="1"/>
    </xf>
    <xf numFmtId="0" fontId="20" fillId="0" borderId="31" xfId="0" applyFont="1" applyBorder="1" applyAlignment="1">
      <alignment horizontal="left" vertical="center" wrapText="1"/>
    </xf>
    <xf numFmtId="0" fontId="20" fillId="0" borderId="8" xfId="0" applyFont="1" applyBorder="1" applyAlignment="1">
      <alignment horizontal="left" vertical="center" wrapText="1"/>
    </xf>
    <xf numFmtId="0" fontId="20" fillId="0" borderId="52" xfId="0" applyFont="1" applyBorder="1" applyAlignment="1">
      <alignment horizontal="left" vertical="center" wrapText="1"/>
    </xf>
    <xf numFmtId="0" fontId="20" fillId="0" borderId="15" xfId="0" applyFont="1" applyBorder="1" applyAlignment="1">
      <alignment horizontal="left" vertical="center" wrapText="1"/>
    </xf>
    <xf numFmtId="0" fontId="17" fillId="6" borderId="51" xfId="0" applyFont="1" applyFill="1" applyBorder="1" applyAlignment="1">
      <alignment horizontal="center" vertical="center"/>
    </xf>
    <xf numFmtId="0" fontId="17" fillId="6" borderId="52" xfId="0" applyFont="1" applyFill="1" applyBorder="1" applyAlignment="1">
      <alignment horizontal="center" vertical="center"/>
    </xf>
    <xf numFmtId="0" fontId="10" fillId="6" borderId="10" xfId="0" applyFont="1" applyFill="1" applyBorder="1"/>
    <xf numFmtId="0" fontId="17" fillId="6" borderId="18" xfId="0" applyFont="1" applyFill="1" applyBorder="1" applyAlignment="1">
      <alignment horizontal="center" vertical="center" wrapText="1"/>
    </xf>
    <xf numFmtId="0" fontId="13" fillId="6" borderId="1" xfId="0" applyFont="1" applyFill="1" applyBorder="1"/>
    <xf numFmtId="0" fontId="10" fillId="6" borderId="1" xfId="0" applyFont="1" applyFill="1" applyBorder="1"/>
    <xf numFmtId="44" fontId="6" fillId="10" borderId="1" xfId="1" applyFont="1" applyFill="1" applyBorder="1"/>
    <xf numFmtId="0" fontId="10" fillId="10" borderId="1" xfId="0" applyFont="1" applyFill="1" applyBorder="1"/>
    <xf numFmtId="0" fontId="8" fillId="10" borderId="66" xfId="0" applyFont="1" applyFill="1" applyBorder="1" applyAlignment="1">
      <alignment vertical="center" wrapText="1"/>
    </xf>
    <xf numFmtId="0" fontId="6" fillId="10" borderId="65" xfId="0" applyFont="1" applyFill="1" applyBorder="1" applyAlignment="1">
      <alignment vertical="center" wrapText="1"/>
    </xf>
    <xf numFmtId="0" fontId="6" fillId="10" borderId="67" xfId="0" applyFont="1" applyFill="1" applyBorder="1" applyAlignment="1">
      <alignment vertical="center" wrapText="1"/>
    </xf>
    <xf numFmtId="0" fontId="6" fillId="10" borderId="68" xfId="0" applyFont="1" applyFill="1" applyBorder="1" applyAlignment="1">
      <alignment horizontal="center" vertical="center" wrapText="1"/>
    </xf>
    <xf numFmtId="0" fontId="6" fillId="6" borderId="66" xfId="0" applyFont="1" applyFill="1" applyBorder="1" applyAlignment="1">
      <alignment horizontal="center" vertical="center" wrapText="1"/>
    </xf>
    <xf numFmtId="0" fontId="6" fillId="10" borderId="69" xfId="0" applyFont="1" applyFill="1" applyBorder="1" applyAlignment="1">
      <alignment vertical="center" wrapText="1"/>
    </xf>
    <xf numFmtId="0" fontId="6" fillId="10" borderId="67" xfId="0" applyFont="1" applyFill="1" applyBorder="1" applyAlignment="1">
      <alignment horizontal="center" vertical="center" wrapText="1"/>
    </xf>
    <xf numFmtId="0" fontId="6" fillId="6" borderId="68" xfId="0" applyFont="1" applyFill="1" applyBorder="1" applyAlignment="1">
      <alignment horizontal="center" vertical="center" wrapText="1"/>
    </xf>
    <xf numFmtId="0" fontId="6" fillId="10" borderId="66" xfId="0" applyFont="1" applyFill="1" applyBorder="1" applyAlignment="1">
      <alignment vertical="center" wrapText="1"/>
    </xf>
    <xf numFmtId="0" fontId="8" fillId="10" borderId="52" xfId="0" applyFont="1" applyFill="1" applyBorder="1" applyAlignment="1">
      <alignment vertical="center" wrapText="1"/>
    </xf>
    <xf numFmtId="0" fontId="6" fillId="10" borderId="51" xfId="0" applyFont="1" applyFill="1" applyBorder="1" applyAlignment="1">
      <alignment vertical="center" wrapText="1"/>
    </xf>
    <xf numFmtId="0" fontId="6" fillId="10" borderId="56" xfId="0" applyFont="1" applyFill="1" applyBorder="1" applyAlignment="1">
      <alignment vertical="center" wrapText="1"/>
    </xf>
    <xf numFmtId="0" fontId="6" fillId="10" borderId="4" xfId="0" applyFont="1" applyFill="1" applyBorder="1" applyAlignment="1">
      <alignment horizontal="center" vertical="center" wrapText="1"/>
    </xf>
    <xf numFmtId="0" fontId="6" fillId="6" borderId="18" xfId="0" applyFont="1" applyFill="1" applyBorder="1" applyAlignment="1">
      <alignment horizontal="center" vertical="center" wrapText="1"/>
    </xf>
    <xf numFmtId="0" fontId="6" fillId="10" borderId="16" xfId="0" applyFont="1" applyFill="1" applyBorder="1" applyAlignment="1">
      <alignment vertical="center" wrapText="1"/>
    </xf>
    <xf numFmtId="0" fontId="6" fillId="10" borderId="56"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10" borderId="52" xfId="0" applyFont="1" applyFill="1" applyBorder="1" applyAlignment="1">
      <alignment vertical="center" wrapText="1"/>
    </xf>
    <xf numFmtId="0" fontId="8" fillId="10" borderId="18" xfId="0" applyFont="1" applyFill="1" applyBorder="1" applyAlignment="1">
      <alignment vertical="center" wrapText="1"/>
    </xf>
    <xf numFmtId="0" fontId="6" fillId="10" borderId="17" xfId="0" applyFont="1" applyFill="1" applyBorder="1" applyAlignment="1">
      <alignment vertical="center" wrapText="1"/>
    </xf>
    <xf numFmtId="0" fontId="6" fillId="10" borderId="6" xfId="0" applyFont="1" applyFill="1" applyBorder="1" applyAlignment="1">
      <alignment vertical="center" wrapText="1"/>
    </xf>
    <xf numFmtId="0" fontId="6" fillId="10" borderId="1" xfId="0" applyFont="1" applyFill="1" applyBorder="1" applyAlignment="1">
      <alignment horizontal="center" vertical="center" wrapText="1"/>
    </xf>
    <xf numFmtId="0" fontId="6" fillId="10" borderId="27" xfId="0" applyFont="1" applyFill="1" applyBorder="1" applyAlignment="1">
      <alignment vertical="center" wrapText="1"/>
    </xf>
    <xf numFmtId="0" fontId="6" fillId="10" borderId="6" xfId="0" applyFont="1" applyFill="1" applyBorder="1" applyAlignment="1">
      <alignment horizontal="center" vertical="center" wrapText="1"/>
    </xf>
    <xf numFmtId="0" fontId="6" fillId="10" borderId="18" xfId="0" applyFont="1" applyFill="1" applyBorder="1" applyAlignment="1">
      <alignment vertical="center" wrapText="1"/>
    </xf>
    <xf numFmtId="0" fontId="8" fillId="10" borderId="21" xfId="0" applyFont="1" applyFill="1" applyBorder="1" applyAlignment="1">
      <alignment vertical="center" wrapText="1"/>
    </xf>
    <xf numFmtId="0" fontId="6" fillId="10" borderId="20" xfId="0" applyFont="1" applyFill="1" applyBorder="1" applyAlignment="1">
      <alignment vertical="center" wrapText="1"/>
    </xf>
    <xf numFmtId="0" fontId="6" fillId="10" borderId="55" xfId="0" applyFont="1" applyFill="1" applyBorder="1" applyAlignment="1">
      <alignment vertical="center" wrapText="1"/>
    </xf>
    <xf numFmtId="0" fontId="6" fillId="10" borderId="2" xfId="0" applyFont="1" applyFill="1" applyBorder="1" applyAlignment="1">
      <alignment horizontal="center" vertical="center" wrapText="1"/>
    </xf>
    <xf numFmtId="0" fontId="6" fillId="10" borderId="19" xfId="0" applyFont="1" applyFill="1" applyBorder="1" applyAlignment="1">
      <alignment vertical="center" wrapText="1"/>
    </xf>
    <xf numFmtId="0" fontId="6" fillId="10" borderId="55" xfId="0" applyFont="1" applyFill="1" applyBorder="1" applyAlignment="1">
      <alignment horizontal="center" vertical="center" wrapText="1"/>
    </xf>
    <xf numFmtId="0" fontId="6" fillId="10" borderId="21" xfId="0" applyFont="1" applyFill="1" applyBorder="1" applyAlignment="1">
      <alignment vertical="center" wrapText="1"/>
    </xf>
    <xf numFmtId="0" fontId="22" fillId="6" borderId="31" xfId="0" applyFont="1" applyFill="1" applyBorder="1" applyAlignment="1">
      <alignment vertical="center" wrapText="1"/>
    </xf>
    <xf numFmtId="0" fontId="6" fillId="6" borderId="29" xfId="0" applyFont="1" applyFill="1" applyBorder="1" applyAlignment="1">
      <alignment vertical="center" wrapText="1"/>
    </xf>
    <xf numFmtId="0" fontId="6" fillId="6" borderId="44" xfId="0" applyFont="1" applyFill="1" applyBorder="1" applyAlignment="1">
      <alignment vertical="center" wrapText="1"/>
    </xf>
    <xf numFmtId="0" fontId="6" fillId="6" borderId="30" xfId="0" applyFont="1" applyFill="1" applyBorder="1" applyAlignment="1">
      <alignment horizontal="center" vertical="center" wrapText="1"/>
    </xf>
    <xf numFmtId="0" fontId="6" fillId="6" borderId="31" xfId="0" applyFont="1" applyFill="1" applyBorder="1" applyAlignment="1">
      <alignment horizontal="center" vertical="center" wrapText="1"/>
    </xf>
    <xf numFmtId="0" fontId="6" fillId="6" borderId="28" xfId="0" applyFont="1" applyFill="1" applyBorder="1" applyAlignment="1">
      <alignment vertical="center" wrapText="1"/>
    </xf>
    <xf numFmtId="0" fontId="6" fillId="6" borderId="44" xfId="0" applyFont="1" applyFill="1" applyBorder="1" applyAlignment="1">
      <alignment horizontal="center" vertical="center" wrapText="1"/>
    </xf>
    <xf numFmtId="0" fontId="6" fillId="6" borderId="31" xfId="0" applyFont="1" applyFill="1" applyBorder="1" applyAlignment="1">
      <alignment vertical="center" wrapText="1"/>
    </xf>
    <xf numFmtId="0" fontId="27" fillId="10" borderId="15" xfId="0" applyFont="1" applyFill="1" applyBorder="1" applyAlignment="1">
      <alignment vertical="center" wrapText="1"/>
    </xf>
    <xf numFmtId="0" fontId="28" fillId="10" borderId="14" xfId="0" applyFont="1" applyFill="1" applyBorder="1" applyAlignment="1">
      <alignment vertical="center" wrapText="1"/>
    </xf>
    <xf numFmtId="0" fontId="28" fillId="10" borderId="61" xfId="0" applyFont="1" applyFill="1" applyBorder="1" applyAlignment="1">
      <alignment vertical="center" wrapText="1"/>
    </xf>
    <xf numFmtId="0" fontId="6" fillId="10" borderId="62" xfId="0" applyFont="1" applyFill="1" applyBorder="1" applyAlignment="1">
      <alignment horizontal="center" vertical="center" wrapText="1"/>
    </xf>
    <xf numFmtId="0" fontId="6" fillId="6" borderId="15" xfId="0" applyFont="1" applyFill="1" applyBorder="1" applyAlignment="1">
      <alignment horizontal="center" vertical="center" wrapText="1"/>
    </xf>
    <xf numFmtId="0" fontId="28" fillId="10" borderId="60" xfId="0" applyFont="1" applyFill="1" applyBorder="1" applyAlignment="1">
      <alignment vertical="center" wrapText="1"/>
    </xf>
    <xf numFmtId="0" fontId="6" fillId="10" borderId="61" xfId="0" applyFont="1" applyFill="1" applyBorder="1" applyAlignment="1">
      <alignment horizontal="center" vertical="center" wrapText="1"/>
    </xf>
    <xf numFmtId="0" fontId="6" fillId="6" borderId="62" xfId="0" applyFont="1" applyFill="1" applyBorder="1" applyAlignment="1">
      <alignment horizontal="center" vertical="center" wrapText="1"/>
    </xf>
    <xf numFmtId="0" fontId="6" fillId="10" borderId="15" xfId="0" applyFont="1" applyFill="1" applyBorder="1" applyAlignment="1">
      <alignment vertical="center" wrapText="1"/>
    </xf>
    <xf numFmtId="0" fontId="8" fillId="10" borderId="15" xfId="0" applyFont="1" applyFill="1" applyBorder="1" applyAlignment="1">
      <alignment vertical="center" wrapText="1"/>
    </xf>
    <xf numFmtId="0" fontId="6" fillId="10" borderId="14" xfId="0" applyFont="1" applyFill="1" applyBorder="1" applyAlignment="1">
      <alignment vertical="center" wrapText="1"/>
    </xf>
    <xf numFmtId="0" fontId="6" fillId="10" borderId="61" xfId="0" applyFont="1" applyFill="1" applyBorder="1" applyAlignment="1">
      <alignment vertical="center" wrapText="1"/>
    </xf>
    <xf numFmtId="0" fontId="6" fillId="10" borderId="60" xfId="0" applyFont="1" applyFill="1" applyBorder="1" applyAlignment="1">
      <alignment vertical="center" wrapText="1"/>
    </xf>
    <xf numFmtId="0" fontId="6" fillId="10" borderId="70" xfId="0" applyFont="1" applyFill="1" applyBorder="1" applyAlignment="1">
      <alignment vertical="center" wrapText="1"/>
    </xf>
    <xf numFmtId="0" fontId="6" fillId="10" borderId="45" xfId="0" applyFont="1" applyFill="1" applyBorder="1" applyAlignment="1">
      <alignment vertical="center" wrapText="1"/>
    </xf>
    <xf numFmtId="0" fontId="6" fillId="6" borderId="47" xfId="0" applyFont="1" applyFill="1" applyBorder="1" applyAlignment="1">
      <alignment vertical="center" wrapText="1"/>
    </xf>
    <xf numFmtId="165" fontId="6" fillId="0" borderId="86" xfId="0" applyNumberFormat="1" applyFont="1" applyBorder="1"/>
    <xf numFmtId="0" fontId="17" fillId="6" borderId="87" xfId="0" applyFont="1" applyFill="1" applyBorder="1" applyAlignment="1">
      <alignment horizontal="center" vertical="center"/>
    </xf>
    <xf numFmtId="0" fontId="17" fillId="6" borderId="35" xfId="0" applyFont="1" applyFill="1" applyBorder="1" applyAlignment="1">
      <alignment horizontal="center" vertical="center"/>
    </xf>
    <xf numFmtId="44" fontId="17" fillId="3" borderId="90" xfId="0" applyNumberFormat="1" applyFont="1" applyFill="1" applyBorder="1" applyAlignment="1">
      <alignment horizontal="right" vertical="center"/>
    </xf>
    <xf numFmtId="0" fontId="10" fillId="3" borderId="92" xfId="0" applyFont="1" applyFill="1" applyBorder="1"/>
    <xf numFmtId="9" fontId="18" fillId="3" borderId="92" xfId="1" applyNumberFormat="1" applyFont="1" applyFill="1" applyBorder="1" applyAlignment="1"/>
    <xf numFmtId="44" fontId="17" fillId="3" borderId="83" xfId="0" applyNumberFormat="1" applyFont="1" applyFill="1" applyBorder="1" applyAlignment="1">
      <alignment horizontal="right" vertical="center"/>
    </xf>
    <xf numFmtId="44" fontId="17" fillId="3" borderId="92" xfId="0" applyNumberFormat="1" applyFont="1" applyFill="1" applyBorder="1" applyAlignment="1">
      <alignment horizontal="right" vertical="center"/>
    </xf>
    <xf numFmtId="0" fontId="10" fillId="6" borderId="11" xfId="0" applyFont="1" applyFill="1" applyBorder="1" applyAlignment="1">
      <alignment horizontal="center"/>
    </xf>
    <xf numFmtId="0" fontId="10" fillId="6" borderId="12" xfId="0" applyFont="1" applyFill="1" applyBorder="1" applyAlignment="1">
      <alignment horizontal="center"/>
    </xf>
    <xf numFmtId="0" fontId="10" fillId="6" borderId="71" xfId="0" applyFont="1" applyFill="1" applyBorder="1" applyAlignment="1">
      <alignment horizontal="center"/>
    </xf>
    <xf numFmtId="0" fontId="17" fillId="6" borderId="34" xfId="0" applyFont="1" applyFill="1" applyBorder="1" applyAlignment="1">
      <alignment horizontal="right" vertical="center"/>
    </xf>
    <xf numFmtId="0" fontId="17" fillId="6" borderId="83" xfId="0" applyFont="1" applyFill="1" applyBorder="1" applyAlignment="1">
      <alignment horizontal="right" vertical="center"/>
    </xf>
    <xf numFmtId="44" fontId="17" fillId="6" borderId="83" xfId="0" applyNumberFormat="1" applyFont="1" applyFill="1" applyBorder="1" applyAlignment="1">
      <alignment horizontal="right" vertical="center"/>
    </xf>
    <xf numFmtId="44" fontId="17" fillId="6" borderId="83" xfId="0" applyNumberFormat="1" applyFont="1" applyFill="1" applyBorder="1" applyAlignment="1">
      <alignment horizontal="left" vertical="center" indent="2"/>
    </xf>
    <xf numFmtId="44" fontId="17" fillId="6" borderId="82" xfId="0" applyNumberFormat="1" applyFont="1" applyFill="1" applyBorder="1" applyAlignment="1">
      <alignment horizontal="right" vertical="center"/>
    </xf>
    <xf numFmtId="0" fontId="17" fillId="3" borderId="72" xfId="0" applyFont="1" applyFill="1" applyBorder="1" applyAlignment="1">
      <alignment vertical="center" wrapText="1"/>
    </xf>
    <xf numFmtId="44" fontId="17" fillId="0" borderId="62" xfId="0" applyNumberFormat="1" applyFont="1" applyBorder="1" applyAlignment="1">
      <alignment horizontal="left" vertical="center" wrapText="1"/>
    </xf>
    <xf numFmtId="44" fontId="17" fillId="3" borderId="93" xfId="0" applyNumberFormat="1" applyFont="1" applyFill="1" applyBorder="1" applyAlignment="1">
      <alignment horizontal="left" vertical="center" indent="2"/>
    </xf>
    <xf numFmtId="0" fontId="10" fillId="3" borderId="72" xfId="0" applyFont="1" applyFill="1" applyBorder="1"/>
    <xf numFmtId="44" fontId="17" fillId="3" borderId="93" xfId="0" applyNumberFormat="1" applyFont="1" applyFill="1" applyBorder="1" applyAlignment="1">
      <alignment horizontal="right" vertical="center"/>
    </xf>
    <xf numFmtId="44" fontId="17" fillId="3" borderId="71" xfId="0" applyNumberFormat="1" applyFont="1" applyFill="1" applyBorder="1" applyAlignment="1">
      <alignment horizontal="right" vertical="center"/>
    </xf>
    <xf numFmtId="44" fontId="17" fillId="3" borderId="72" xfId="0" applyNumberFormat="1" applyFont="1" applyFill="1" applyBorder="1" applyAlignment="1">
      <alignment horizontal="right" vertical="center"/>
    </xf>
    <xf numFmtId="44" fontId="17" fillId="3" borderId="89" xfId="0" applyNumberFormat="1" applyFont="1" applyFill="1" applyBorder="1" applyAlignment="1">
      <alignment horizontal="right" vertical="center"/>
    </xf>
    <xf numFmtId="44" fontId="17" fillId="3" borderId="82" xfId="0" applyNumberFormat="1" applyFont="1" applyFill="1" applyBorder="1" applyAlignment="1">
      <alignment horizontal="right" vertical="center"/>
    </xf>
    <xf numFmtId="0" fontId="17" fillId="6" borderId="57" xfId="0" applyFont="1" applyFill="1" applyBorder="1" applyAlignment="1">
      <alignment vertical="center"/>
    </xf>
    <xf numFmtId="0" fontId="6" fillId="10" borderId="51" xfId="5" applyFont="1" applyFill="1" applyBorder="1" applyAlignment="1" applyProtection="1">
      <alignment horizontal="center"/>
      <protection locked="0"/>
    </xf>
    <xf numFmtId="0" fontId="6" fillId="10" borderId="17" xfId="5" applyFont="1" applyFill="1" applyBorder="1" applyAlignment="1" applyProtection="1">
      <alignment horizontal="center"/>
      <protection locked="0"/>
    </xf>
    <xf numFmtId="0" fontId="6" fillId="10" borderId="29" xfId="5" applyFont="1" applyFill="1" applyBorder="1" applyAlignment="1" applyProtection="1">
      <alignment horizontal="center"/>
      <protection locked="0"/>
    </xf>
    <xf numFmtId="0" fontId="35" fillId="0" borderId="0" xfId="0" applyFont="1"/>
    <xf numFmtId="0" fontId="19" fillId="0" borderId="0" xfId="0" applyFont="1"/>
    <xf numFmtId="0" fontId="36" fillId="0" borderId="1" xfId="0" applyFont="1" applyBorder="1" applyAlignment="1">
      <alignment horizontal="left" vertical="center"/>
    </xf>
    <xf numFmtId="0" fontId="36" fillId="0" borderId="1" xfId="0" applyFont="1" applyBorder="1" applyAlignment="1">
      <alignment horizontal="left"/>
    </xf>
    <xf numFmtId="44" fontId="10" fillId="10" borderId="1" xfId="1" applyFont="1" applyFill="1" applyBorder="1"/>
    <xf numFmtId="44" fontId="10" fillId="6" borderId="1" xfId="1" applyFont="1" applyFill="1" applyBorder="1"/>
    <xf numFmtId="44" fontId="8" fillId="6" borderId="85" xfId="6" applyNumberFormat="1" applyFont="1" applyFill="1" applyBorder="1" applyAlignment="1">
      <alignment vertical="center"/>
    </xf>
    <xf numFmtId="0" fontId="10" fillId="10" borderId="1" xfId="0" applyFont="1" applyFill="1" applyBorder="1" applyAlignment="1">
      <alignment wrapText="1"/>
    </xf>
    <xf numFmtId="0" fontId="6" fillId="9" borderId="0" xfId="0" applyFont="1" applyFill="1"/>
    <xf numFmtId="0" fontId="8" fillId="7" borderId="60" xfId="0" applyFont="1" applyFill="1" applyBorder="1" applyAlignment="1">
      <alignment horizontal="center" wrapText="1"/>
    </xf>
    <xf numFmtId="0" fontId="8" fillId="6" borderId="17" xfId="0" applyFont="1" applyFill="1" applyBorder="1" applyAlignment="1">
      <alignment horizontal="center" wrapText="1"/>
    </xf>
    <xf numFmtId="0" fontId="8" fillId="6" borderId="18" xfId="0" applyFont="1" applyFill="1" applyBorder="1" applyAlignment="1">
      <alignment wrapText="1"/>
    </xf>
    <xf numFmtId="0" fontId="8" fillId="6" borderId="17" xfId="0" applyFont="1" applyFill="1" applyBorder="1" applyAlignment="1">
      <alignment wrapText="1"/>
    </xf>
    <xf numFmtId="0" fontId="8" fillId="6" borderId="6" xfId="0" applyFont="1" applyFill="1" applyBorder="1" applyAlignment="1">
      <alignment wrapText="1"/>
    </xf>
    <xf numFmtId="0" fontId="8" fillId="6" borderId="6" xfId="0" applyFont="1" applyFill="1" applyBorder="1" applyAlignment="1">
      <alignment horizontal="center" wrapText="1"/>
    </xf>
    <xf numFmtId="0" fontId="8" fillId="6" borderId="1" xfId="0" applyFont="1" applyFill="1" applyBorder="1" applyAlignment="1">
      <alignment horizontal="center" wrapText="1"/>
    </xf>
    <xf numFmtId="0" fontId="8" fillId="6" borderId="18" xfId="0" applyFont="1" applyFill="1" applyBorder="1" applyAlignment="1">
      <alignment horizontal="center" wrapText="1"/>
    </xf>
    <xf numFmtId="0" fontId="8" fillId="6" borderId="27" xfId="0" applyFont="1" applyFill="1" applyBorder="1" applyAlignment="1">
      <alignment wrapText="1"/>
    </xf>
    <xf numFmtId="0" fontId="5" fillId="16" borderId="0" xfId="0" applyFont="1" applyFill="1" applyAlignment="1">
      <alignment vertical="center"/>
    </xf>
    <xf numFmtId="0" fontId="9" fillId="16" borderId="0" xfId="0" applyFont="1" applyFill="1" applyAlignment="1">
      <alignment vertical="center"/>
    </xf>
    <xf numFmtId="0" fontId="18" fillId="16" borderId="0" xfId="0" applyFont="1" applyFill="1" applyAlignment="1">
      <alignment vertical="center"/>
    </xf>
    <xf numFmtId="0" fontId="38" fillId="0" borderId="0" xfId="0" applyFont="1"/>
    <xf numFmtId="0" fontId="39" fillId="0" borderId="0" xfId="0" applyFont="1"/>
    <xf numFmtId="0" fontId="39" fillId="0" borderId="0" xfId="0" quotePrefix="1" applyFont="1" applyAlignment="1">
      <alignment horizontal="left" vertical="top"/>
    </xf>
    <xf numFmtId="0" fontId="40" fillId="0" borderId="0" xfId="0" applyFont="1"/>
    <xf numFmtId="0" fontId="39" fillId="0" borderId="0" xfId="0" quotePrefix="1" applyFont="1"/>
    <xf numFmtId="0" fontId="43" fillId="0" borderId="0" xfId="0" applyFont="1" applyAlignment="1">
      <alignment horizontal="left" vertical="top"/>
    </xf>
    <xf numFmtId="0" fontId="39" fillId="0" borderId="0" xfId="0" quotePrefix="1" applyFont="1" applyAlignment="1">
      <alignment vertical="top"/>
    </xf>
    <xf numFmtId="1" fontId="10" fillId="10" borderId="1" xfId="1" applyNumberFormat="1" applyFont="1" applyFill="1" applyBorder="1" applyAlignment="1">
      <alignment horizontal="right"/>
    </xf>
    <xf numFmtId="1" fontId="10" fillId="6" borderId="1" xfId="1" applyNumberFormat="1" applyFont="1" applyFill="1" applyBorder="1" applyAlignment="1">
      <alignment horizontal="right"/>
    </xf>
    <xf numFmtId="44" fontId="18" fillId="18" borderId="20" xfId="1" applyFont="1" applyFill="1" applyBorder="1" applyAlignment="1"/>
    <xf numFmtId="44" fontId="10" fillId="7" borderId="21" xfId="0" applyNumberFormat="1" applyFont="1" applyFill="1" applyBorder="1" applyAlignment="1">
      <alignment horizontal="left"/>
    </xf>
    <xf numFmtId="44" fontId="18" fillId="18" borderId="23" xfId="1" applyFont="1" applyFill="1" applyBorder="1" applyAlignment="1"/>
    <xf numFmtId="44" fontId="10" fillId="7" borderId="24" xfId="0" applyNumberFormat="1" applyFont="1" applyFill="1" applyBorder="1" applyAlignment="1">
      <alignment horizontal="left"/>
    </xf>
    <xf numFmtId="44" fontId="18" fillId="18" borderId="17" xfId="1" applyFont="1" applyFill="1" applyBorder="1" applyAlignment="1"/>
    <xf numFmtId="44" fontId="10" fillId="7" borderId="18" xfId="0" applyNumberFormat="1" applyFont="1" applyFill="1" applyBorder="1" applyAlignment="1">
      <alignment horizontal="left"/>
    </xf>
    <xf numFmtId="44" fontId="18" fillId="11" borderId="17" xfId="1" applyFont="1" applyFill="1" applyBorder="1" applyProtection="1">
      <protection locked="0"/>
    </xf>
    <xf numFmtId="44" fontId="18" fillId="11" borderId="1" xfId="1" applyFont="1" applyFill="1" applyBorder="1" applyProtection="1">
      <protection locked="0"/>
    </xf>
    <xf numFmtId="0" fontId="37" fillId="6" borderId="3" xfId="0" applyFont="1" applyFill="1" applyBorder="1" applyAlignment="1">
      <alignment horizontal="center" vertical="center" wrapText="1"/>
    </xf>
    <xf numFmtId="0" fontId="37" fillId="15" borderId="3" xfId="0" applyFont="1" applyFill="1" applyBorder="1" applyAlignment="1">
      <alignment horizontal="center" vertical="center" wrapText="1"/>
    </xf>
    <xf numFmtId="0" fontId="37" fillId="6" borderId="9" xfId="0" applyFont="1" applyFill="1" applyBorder="1" applyAlignment="1">
      <alignment horizontal="center" vertical="center" wrapText="1"/>
    </xf>
    <xf numFmtId="1" fontId="10" fillId="10" borderId="1" xfId="1" quotePrefix="1" applyNumberFormat="1" applyFont="1" applyFill="1" applyBorder="1" applyAlignment="1">
      <alignment horizontal="right"/>
    </xf>
    <xf numFmtId="1" fontId="10" fillId="6" borderId="1" xfId="1" quotePrefix="1" applyNumberFormat="1" applyFont="1" applyFill="1" applyBorder="1" applyAlignment="1">
      <alignment horizontal="right"/>
    </xf>
    <xf numFmtId="0" fontId="6" fillId="10" borderId="1" xfId="0" applyFont="1" applyFill="1" applyBorder="1" applyAlignment="1">
      <alignment horizontal="center" vertical="center"/>
    </xf>
    <xf numFmtId="0" fontId="6" fillId="6" borderId="1" xfId="0" applyFont="1" applyFill="1" applyBorder="1" applyAlignment="1">
      <alignment horizontal="center" vertical="center"/>
    </xf>
    <xf numFmtId="44" fontId="18" fillId="11" borderId="41" xfId="1" applyFont="1" applyFill="1" applyBorder="1" applyProtection="1">
      <protection locked="0"/>
    </xf>
    <xf numFmtId="0" fontId="17" fillId="6" borderId="2"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0" fillId="11" borderId="39" xfId="0" applyFont="1" applyFill="1" applyBorder="1" applyAlignment="1">
      <alignment vertical="center"/>
    </xf>
    <xf numFmtId="0" fontId="10" fillId="11" borderId="41" xfId="0" applyFont="1" applyFill="1" applyBorder="1" applyAlignment="1">
      <alignment vertical="center"/>
    </xf>
    <xf numFmtId="0" fontId="10" fillId="11" borderId="43" xfId="0" applyFont="1" applyFill="1" applyBorder="1" applyAlignment="1">
      <alignment vertical="center"/>
    </xf>
    <xf numFmtId="0" fontId="17" fillId="11" borderId="60" xfId="0" applyFont="1" applyFill="1" applyBorder="1" applyAlignment="1">
      <alignment vertical="center" wrapText="1"/>
    </xf>
    <xf numFmtId="9" fontId="18" fillId="11" borderId="28" xfId="1" applyNumberFormat="1" applyFont="1" applyFill="1" applyBorder="1" applyAlignment="1"/>
    <xf numFmtId="44" fontId="17" fillId="11" borderId="62" xfId="0" applyNumberFormat="1" applyFont="1" applyFill="1" applyBorder="1" applyAlignment="1">
      <alignment horizontal="left" vertical="center" wrapText="1"/>
    </xf>
    <xf numFmtId="44" fontId="17" fillId="11" borderId="30" xfId="0" applyNumberFormat="1" applyFont="1" applyFill="1" applyBorder="1" applyAlignment="1">
      <alignment horizontal="right" vertical="center"/>
    </xf>
    <xf numFmtId="0" fontId="17" fillId="6" borderId="34" xfId="0" applyFont="1" applyFill="1" applyBorder="1" applyAlignment="1">
      <alignment horizontal="center" vertical="center"/>
    </xf>
    <xf numFmtId="0" fontId="17" fillId="6" borderId="57" xfId="0" applyFont="1" applyFill="1" applyBorder="1" applyAlignment="1">
      <alignment horizontal="center" vertical="center"/>
    </xf>
    <xf numFmtId="44" fontId="18" fillId="11" borderId="6" xfId="1" applyFont="1" applyFill="1" applyBorder="1" applyProtection="1">
      <protection locked="0"/>
    </xf>
    <xf numFmtId="0" fontId="10" fillId="6" borderId="8" xfId="0" applyFont="1" applyFill="1" applyBorder="1" applyAlignment="1">
      <alignment horizontal="center"/>
    </xf>
    <xf numFmtId="0" fontId="10" fillId="6" borderId="0" xfId="0" applyFont="1" applyFill="1" applyAlignment="1">
      <alignment horizontal="center"/>
    </xf>
    <xf numFmtId="0" fontId="10" fillId="6" borderId="78" xfId="0" applyFont="1" applyFill="1" applyBorder="1" applyAlignment="1">
      <alignment horizontal="center"/>
    </xf>
    <xf numFmtId="9" fontId="18" fillId="11" borderId="40" xfId="2" applyFont="1" applyFill="1" applyBorder="1" applyProtection="1">
      <protection locked="0"/>
    </xf>
    <xf numFmtId="0" fontId="30" fillId="21" borderId="1" xfId="0" applyFont="1" applyFill="1" applyBorder="1" applyAlignment="1">
      <alignment horizontal="center" vertical="center" wrapText="1"/>
    </xf>
    <xf numFmtId="0" fontId="31" fillId="21" borderId="1" xfId="0" applyFont="1" applyFill="1" applyBorder="1" applyAlignment="1">
      <alignment horizontal="center" vertical="center" wrapText="1"/>
    </xf>
    <xf numFmtId="0" fontId="32" fillId="21" borderId="1" xfId="0" applyFont="1" applyFill="1" applyBorder="1" applyAlignment="1">
      <alignment horizontal="center" vertical="center" wrapText="1"/>
    </xf>
    <xf numFmtId="0" fontId="33" fillId="21" borderId="1" xfId="0" applyFont="1" applyFill="1" applyBorder="1" applyAlignment="1">
      <alignment horizontal="center" vertical="center" wrapText="1"/>
    </xf>
    <xf numFmtId="0" fontId="34" fillId="21" borderId="18" xfId="0" applyFont="1" applyFill="1" applyBorder="1" applyAlignment="1">
      <alignment horizontal="center" vertical="center" wrapText="1"/>
    </xf>
    <xf numFmtId="0" fontId="34" fillId="21" borderId="1" xfId="0" applyFont="1" applyFill="1" applyBorder="1" applyAlignment="1">
      <alignment horizontal="center" vertical="center" wrapText="1"/>
    </xf>
    <xf numFmtId="0" fontId="30" fillId="21" borderId="30" xfId="0" applyFont="1" applyFill="1" applyBorder="1" applyAlignment="1">
      <alignment horizontal="center" vertical="center" wrapText="1"/>
    </xf>
    <xf numFmtId="0" fontId="34" fillId="21" borderId="39" xfId="0" applyFont="1" applyFill="1" applyBorder="1" applyAlignment="1">
      <alignment horizontal="center" vertical="center" wrapText="1"/>
    </xf>
    <xf numFmtId="0" fontId="33" fillId="21" borderId="41" xfId="0" applyFont="1" applyFill="1" applyBorder="1" applyAlignment="1">
      <alignment horizontal="center" vertical="center" wrapText="1"/>
    </xf>
    <xf numFmtId="0" fontId="32" fillId="21" borderId="41" xfId="0" applyFont="1" applyFill="1" applyBorder="1" applyAlignment="1">
      <alignment horizontal="center" vertical="center" wrapText="1"/>
    </xf>
    <xf numFmtId="0" fontId="31" fillId="21" borderId="41" xfId="0" applyFont="1" applyFill="1" applyBorder="1" applyAlignment="1">
      <alignment horizontal="center" vertical="center" wrapText="1"/>
    </xf>
    <xf numFmtId="0" fontId="30" fillId="21" borderId="43" xfId="0" applyFont="1" applyFill="1" applyBorder="1" applyAlignment="1">
      <alignment horizontal="center" vertical="center" wrapText="1"/>
    </xf>
    <xf numFmtId="0" fontId="24" fillId="21" borderId="60" xfId="0" applyFont="1" applyFill="1" applyBorder="1" applyAlignment="1">
      <alignment horizontal="center" vertical="center" wrapText="1"/>
    </xf>
    <xf numFmtId="44" fontId="18" fillId="11" borderId="4" xfId="1" applyFont="1" applyFill="1" applyBorder="1" applyAlignment="1" applyProtection="1">
      <alignment horizontal="right"/>
      <protection locked="0"/>
    </xf>
    <xf numFmtId="44" fontId="18" fillId="11" borderId="41" xfId="1" applyFont="1" applyFill="1" applyBorder="1" applyAlignment="1" applyProtection="1">
      <alignment horizontal="right"/>
      <protection locked="0"/>
    </xf>
    <xf numFmtId="44" fontId="18" fillId="11" borderId="17" xfId="1" applyFont="1" applyFill="1" applyBorder="1" applyAlignment="1" applyProtection="1">
      <alignment horizontal="right"/>
      <protection locked="0"/>
    </xf>
    <xf numFmtId="44" fontId="18" fillId="11" borderId="1" xfId="1" applyFont="1" applyFill="1" applyBorder="1" applyAlignment="1" applyProtection="1">
      <alignment horizontal="right"/>
      <protection locked="0"/>
    </xf>
    <xf numFmtId="9" fontId="18" fillId="11" borderId="1" xfId="2" applyFont="1" applyFill="1" applyBorder="1" applyProtection="1">
      <protection locked="0"/>
    </xf>
    <xf numFmtId="9" fontId="18" fillId="11" borderId="36" xfId="2" applyFont="1" applyFill="1" applyBorder="1" applyProtection="1">
      <protection locked="0"/>
    </xf>
    <xf numFmtId="9" fontId="18" fillId="11" borderId="46" xfId="2" applyFont="1" applyFill="1" applyBorder="1" applyProtection="1">
      <protection locked="0"/>
    </xf>
    <xf numFmtId="44" fontId="18" fillId="11" borderId="7" xfId="1" applyFont="1" applyFill="1" applyBorder="1" applyProtection="1">
      <protection locked="0"/>
    </xf>
    <xf numFmtId="9" fontId="18" fillId="11" borderId="37" xfId="2" applyFont="1" applyFill="1" applyBorder="1" applyProtection="1">
      <protection locked="0"/>
    </xf>
    <xf numFmtId="9" fontId="18" fillId="11" borderId="26" xfId="2" applyFont="1" applyFill="1" applyBorder="1" applyProtection="1">
      <protection locked="0"/>
    </xf>
    <xf numFmtId="9" fontId="18" fillId="11" borderId="7" xfId="2" applyFont="1" applyFill="1" applyBorder="1" applyProtection="1">
      <protection locked="0"/>
    </xf>
    <xf numFmtId="9" fontId="18" fillId="11" borderId="45" xfId="2" applyFont="1" applyFill="1" applyBorder="1" applyProtection="1">
      <protection locked="0"/>
    </xf>
    <xf numFmtId="44" fontId="16" fillId="6" borderId="91" xfId="1" applyFont="1" applyFill="1" applyBorder="1" applyAlignment="1" applyProtection="1">
      <alignment horizontal="right"/>
      <protection locked="0"/>
    </xf>
    <xf numFmtId="44" fontId="16" fillId="6" borderId="91" xfId="1" applyFont="1" applyFill="1" applyBorder="1" applyProtection="1">
      <protection locked="0"/>
    </xf>
    <xf numFmtId="44" fontId="16" fillId="6" borderId="97" xfId="1" applyFont="1" applyFill="1" applyBorder="1" applyProtection="1">
      <protection locked="0"/>
    </xf>
    <xf numFmtId="44" fontId="10" fillId="11" borderId="51" xfId="0" applyNumberFormat="1" applyFont="1" applyFill="1" applyBorder="1"/>
    <xf numFmtId="44" fontId="10" fillId="11" borderId="4" xfId="0" applyNumberFormat="1" applyFont="1" applyFill="1" applyBorder="1"/>
    <xf numFmtId="44" fontId="10" fillId="11" borderId="52" xfId="0" applyNumberFormat="1" applyFont="1" applyFill="1" applyBorder="1"/>
    <xf numFmtId="44" fontId="10" fillId="6" borderId="52" xfId="0" applyNumberFormat="1" applyFont="1" applyFill="1" applyBorder="1"/>
    <xf numFmtId="44" fontId="10" fillId="11" borderId="17" xfId="0" applyNumberFormat="1" applyFont="1" applyFill="1" applyBorder="1"/>
    <xf numFmtId="44" fontId="10" fillId="11" borderId="1" xfId="0" applyNumberFormat="1" applyFont="1" applyFill="1" applyBorder="1"/>
    <xf numFmtId="44" fontId="10" fillId="11" borderId="18" xfId="0" applyNumberFormat="1" applyFont="1" applyFill="1" applyBorder="1"/>
    <xf numFmtId="44" fontId="10" fillId="6" borderId="18" xfId="0" applyNumberFormat="1" applyFont="1" applyFill="1" applyBorder="1"/>
    <xf numFmtId="44" fontId="10" fillId="0" borderId="94" xfId="0" applyNumberFormat="1" applyFont="1" applyBorder="1"/>
    <xf numFmtId="44" fontId="10" fillId="0" borderId="95" xfId="0" applyNumberFormat="1" applyFont="1" applyBorder="1"/>
    <xf numFmtId="44" fontId="10" fillId="0" borderId="96" xfId="0" applyNumberFormat="1" applyFont="1" applyBorder="1"/>
    <xf numFmtId="0" fontId="6" fillId="10" borderId="1" xfId="0" applyFont="1" applyFill="1" applyBorder="1" applyAlignment="1">
      <alignment horizontal="right"/>
    </xf>
    <xf numFmtId="0" fontId="10" fillId="6" borderId="64" xfId="0" applyFont="1" applyFill="1" applyBorder="1" applyAlignment="1">
      <alignment vertical="center"/>
    </xf>
    <xf numFmtId="0" fontId="37" fillId="6" borderId="32" xfId="0" applyFont="1" applyFill="1" applyBorder="1" applyAlignment="1">
      <alignment horizontal="center" vertical="center" wrapText="1"/>
    </xf>
    <xf numFmtId="0" fontId="6" fillId="10" borderId="6" xfId="0" applyFont="1" applyFill="1" applyBorder="1" applyAlignment="1">
      <alignment wrapText="1"/>
    </xf>
    <xf numFmtId="0" fontId="37" fillId="6" borderId="98" xfId="0" applyFont="1" applyFill="1" applyBorder="1" applyAlignment="1">
      <alignment horizontal="center" vertical="center" wrapText="1"/>
    </xf>
    <xf numFmtId="0" fontId="37" fillId="6" borderId="99" xfId="0" applyFont="1" applyFill="1" applyBorder="1" applyAlignment="1">
      <alignment horizontal="center" vertical="center" wrapText="1"/>
    </xf>
    <xf numFmtId="0" fontId="37" fillId="6" borderId="100" xfId="0" applyFont="1" applyFill="1" applyBorder="1" applyAlignment="1">
      <alignment horizontal="center" vertical="center" wrapText="1"/>
    </xf>
    <xf numFmtId="0" fontId="6" fillId="10" borderId="55" xfId="0" applyFont="1" applyFill="1" applyBorder="1" applyAlignment="1">
      <alignment wrapText="1"/>
    </xf>
    <xf numFmtId="44" fontId="6" fillId="10" borderId="2" xfId="1" applyFont="1" applyFill="1" applyBorder="1"/>
    <xf numFmtId="0" fontId="6" fillId="10" borderId="2" xfId="0" applyFont="1" applyFill="1" applyBorder="1" applyAlignment="1">
      <alignment horizontal="right"/>
    </xf>
    <xf numFmtId="0" fontId="22" fillId="0" borderId="0" xfId="0" quotePrefix="1" applyFont="1"/>
    <xf numFmtId="44" fontId="10" fillId="10" borderId="1" xfId="1" quotePrefix="1" applyFont="1" applyFill="1" applyBorder="1"/>
    <xf numFmtId="9" fontId="18" fillId="10" borderId="19" xfId="2" applyFont="1" applyFill="1" applyBorder="1" applyProtection="1">
      <protection locked="0"/>
    </xf>
    <xf numFmtId="9" fontId="18" fillId="11" borderId="25" xfId="2" applyFont="1" applyFill="1" applyBorder="1" applyProtection="1">
      <protection locked="0"/>
    </xf>
    <xf numFmtId="9" fontId="18" fillId="10" borderId="22" xfId="2" applyFont="1" applyFill="1" applyBorder="1" applyProtection="1">
      <protection locked="0"/>
    </xf>
    <xf numFmtId="9" fontId="18" fillId="11" borderId="41" xfId="2" applyFont="1" applyFill="1" applyBorder="1" applyProtection="1">
      <protection locked="0"/>
    </xf>
    <xf numFmtId="9" fontId="18" fillId="10" borderId="27" xfId="2" applyFont="1" applyFill="1" applyBorder="1" applyProtection="1">
      <protection locked="0"/>
    </xf>
    <xf numFmtId="9" fontId="18" fillId="11" borderId="27" xfId="2" applyFont="1" applyFill="1" applyBorder="1" applyProtection="1">
      <protection locked="0"/>
    </xf>
    <xf numFmtId="0" fontId="10" fillId="6" borderId="72" xfId="0" applyFont="1" applyFill="1" applyBorder="1" applyAlignment="1">
      <alignment horizontal="center"/>
    </xf>
    <xf numFmtId="0" fontId="10" fillId="6" borderId="3" xfId="0" applyFont="1" applyFill="1" applyBorder="1"/>
    <xf numFmtId="0" fontId="10" fillId="6" borderId="92" xfId="0" applyFont="1" applyFill="1" applyBorder="1"/>
    <xf numFmtId="0" fontId="17" fillId="6" borderId="87" xfId="0" applyFont="1" applyFill="1" applyBorder="1" applyAlignment="1">
      <alignment horizontal="center" vertical="center" wrapText="1"/>
    </xf>
    <xf numFmtId="0" fontId="17" fillId="6" borderId="88" xfId="0" applyFont="1" applyFill="1" applyBorder="1" applyAlignment="1">
      <alignment horizontal="center" vertical="center" wrapText="1"/>
    </xf>
    <xf numFmtId="0" fontId="6" fillId="0" borderId="83" xfId="0" quotePrefix="1" applyFont="1" applyBorder="1"/>
    <xf numFmtId="0" fontId="17" fillId="6" borderId="88" xfId="0" applyFont="1" applyFill="1" applyBorder="1" applyAlignment="1">
      <alignment horizontal="center" vertical="center"/>
    </xf>
    <xf numFmtId="0" fontId="17" fillId="6" borderId="85" xfId="0" applyFont="1" applyFill="1" applyBorder="1" applyAlignment="1">
      <alignment horizontal="center" vertical="center" wrapText="1"/>
    </xf>
    <xf numFmtId="0" fontId="17" fillId="6" borderId="85" xfId="0" applyFont="1" applyFill="1" applyBorder="1" applyAlignment="1">
      <alignment horizontal="center" vertical="center"/>
    </xf>
    <xf numFmtId="0" fontId="7" fillId="21" borderId="0" xfId="0" applyFont="1" applyFill="1"/>
    <xf numFmtId="0" fontId="5" fillId="23" borderId="0" xfId="0" applyFont="1" applyFill="1" applyAlignment="1">
      <alignment vertical="center"/>
    </xf>
    <xf numFmtId="0" fontId="20" fillId="23" borderId="0" xfId="0" applyFont="1" applyFill="1" applyAlignment="1">
      <alignment vertical="center"/>
    </xf>
    <xf numFmtId="0" fontId="20" fillId="16" borderId="0" xfId="0" applyFont="1" applyFill="1"/>
    <xf numFmtId="0" fontId="48" fillId="0" borderId="0" xfId="0" applyFont="1"/>
    <xf numFmtId="0" fontId="49" fillId="0" borderId="0" xfId="0" applyFont="1" applyAlignment="1">
      <alignment horizontal="left" vertical="center" indent="5"/>
    </xf>
    <xf numFmtId="0" fontId="10" fillId="16" borderId="0" xfId="0" applyFont="1" applyFill="1" applyAlignment="1">
      <alignment vertical="center"/>
    </xf>
    <xf numFmtId="44" fontId="17" fillId="19" borderId="13" xfId="0" applyNumberFormat="1" applyFont="1" applyFill="1" applyBorder="1"/>
    <xf numFmtId="44" fontId="46" fillId="8" borderId="45" xfId="1" applyFont="1" applyFill="1" applyBorder="1"/>
    <xf numFmtId="44" fontId="36" fillId="10" borderId="47" xfId="1" applyFont="1" applyFill="1" applyBorder="1"/>
    <xf numFmtId="0" fontId="17" fillId="0" borderId="42" xfId="0" applyFont="1" applyBorder="1" applyAlignment="1">
      <alignment horizontal="right" vertical="center"/>
    </xf>
    <xf numFmtId="0" fontId="17" fillId="0" borderId="89" xfId="0" applyFont="1" applyBorder="1" applyAlignment="1">
      <alignment horizontal="right" vertical="center"/>
    </xf>
    <xf numFmtId="0" fontId="19" fillId="17" borderId="11" xfId="0" applyFont="1" applyFill="1" applyBorder="1"/>
    <xf numFmtId="0" fontId="19" fillId="17" borderId="60" xfId="0" applyFont="1" applyFill="1" applyBorder="1" applyAlignment="1">
      <alignment horizontal="right"/>
    </xf>
    <xf numFmtId="0" fontId="19" fillId="17" borderId="41" xfId="0" applyFont="1" applyFill="1" applyBorder="1" applyAlignment="1">
      <alignment horizontal="center" vertical="center"/>
    </xf>
    <xf numFmtId="0" fontId="19" fillId="17" borderId="27" xfId="0" applyFont="1" applyFill="1" applyBorder="1" applyAlignment="1">
      <alignment horizontal="right"/>
    </xf>
    <xf numFmtId="0" fontId="19" fillId="17" borderId="34" xfId="0" applyFont="1" applyFill="1" applyBorder="1" applyAlignment="1">
      <alignment horizontal="center" vertical="center"/>
    </xf>
    <xf numFmtId="0" fontId="19" fillId="17" borderId="103" xfId="0" applyFont="1" applyFill="1" applyBorder="1" applyAlignment="1">
      <alignment horizontal="right"/>
    </xf>
    <xf numFmtId="44" fontId="8" fillId="15" borderId="59" xfId="6" applyNumberFormat="1" applyFont="1" applyFill="1" applyBorder="1" applyAlignment="1">
      <alignment vertical="center"/>
    </xf>
    <xf numFmtId="0" fontId="50" fillId="0" borderId="0" xfId="0" applyFont="1"/>
    <xf numFmtId="0" fontId="51" fillId="0" borderId="0" xfId="0" applyFont="1"/>
    <xf numFmtId="0" fontId="51" fillId="0" borderId="0" xfId="0" quotePrefix="1" applyFont="1" applyAlignment="1">
      <alignment horizontal="left" vertical="center"/>
    </xf>
    <xf numFmtId="0" fontId="4" fillId="0" borderId="0" xfId="0" applyFont="1" applyAlignment="1">
      <alignment horizontal="center" vertical="center"/>
    </xf>
    <xf numFmtId="0" fontId="51" fillId="0" borderId="0" xfId="0" quotePrefix="1" applyFont="1" applyAlignment="1">
      <alignment horizontal="left" vertical="top"/>
    </xf>
    <xf numFmtId="0" fontId="53" fillId="0" borderId="0" xfId="0" applyFont="1"/>
    <xf numFmtId="0" fontId="53" fillId="6" borderId="49" xfId="0" applyFont="1" applyFill="1" applyBorder="1"/>
    <xf numFmtId="0" fontId="54" fillId="6" borderId="33" xfId="0" applyFont="1" applyFill="1" applyBorder="1" applyAlignment="1">
      <alignment horizontal="center" vertical="center" wrapText="1"/>
    </xf>
    <xf numFmtId="0" fontId="54" fillId="6" borderId="50" xfId="0" applyFont="1" applyFill="1" applyBorder="1" applyAlignment="1">
      <alignment horizontal="center" vertical="center" wrapText="1"/>
    </xf>
    <xf numFmtId="0" fontId="54" fillId="0" borderId="0" xfId="0" applyFont="1" applyAlignment="1">
      <alignment wrapText="1"/>
    </xf>
    <xf numFmtId="0" fontId="54" fillId="11" borderId="51" xfId="0" applyFont="1" applyFill="1" applyBorder="1" applyAlignment="1">
      <alignment horizontal="right" vertical="center" indent="1"/>
    </xf>
    <xf numFmtId="44" fontId="53" fillId="0" borderId="4" xfId="0" applyNumberFormat="1" applyFont="1" applyBorder="1" applyAlignment="1">
      <alignment vertical="center"/>
    </xf>
    <xf numFmtId="9" fontId="53" fillId="0" borderId="52" xfId="2" applyFont="1" applyBorder="1" applyAlignment="1">
      <alignment horizontal="center" vertical="center"/>
    </xf>
    <xf numFmtId="0" fontId="54" fillId="11" borderId="17" xfId="0" applyFont="1" applyFill="1" applyBorder="1" applyAlignment="1">
      <alignment horizontal="right" vertical="center" wrapText="1" indent="1"/>
    </xf>
    <xf numFmtId="44" fontId="53" fillId="0" borderId="1" xfId="0" applyNumberFormat="1" applyFont="1" applyBorder="1" applyAlignment="1">
      <alignment vertical="center"/>
    </xf>
    <xf numFmtId="0" fontId="54" fillId="11" borderId="20" xfId="0" applyFont="1" applyFill="1" applyBorder="1" applyAlignment="1">
      <alignment horizontal="right" vertical="center" indent="1"/>
    </xf>
    <xf numFmtId="44" fontId="53" fillId="0" borderId="2" xfId="0" applyNumberFormat="1" applyFont="1" applyBorder="1" applyAlignment="1">
      <alignment vertical="center"/>
    </xf>
    <xf numFmtId="9" fontId="53" fillId="3" borderId="21" xfId="2" applyFont="1" applyFill="1" applyBorder="1" applyAlignment="1">
      <alignment horizontal="center" vertical="center"/>
    </xf>
    <xf numFmtId="0" fontId="54" fillId="11" borderId="29" xfId="0" applyFont="1" applyFill="1" applyBorder="1" applyAlignment="1">
      <alignment horizontal="right" vertical="center" wrapText="1" indent="1"/>
    </xf>
    <xf numFmtId="44" fontId="53" fillId="0" borderId="30" xfId="0" applyNumberFormat="1" applyFont="1" applyBorder="1" applyAlignment="1">
      <alignment vertical="center"/>
    </xf>
    <xf numFmtId="44" fontId="53" fillId="0" borderId="2" xfId="0" quotePrefix="1" applyNumberFormat="1" applyFont="1" applyBorder="1" applyAlignment="1">
      <alignment vertical="center" wrapText="1"/>
    </xf>
    <xf numFmtId="0" fontId="37" fillId="6" borderId="57" xfId="0" applyFont="1" applyFill="1" applyBorder="1" applyAlignment="1">
      <alignment horizontal="right" vertical="center"/>
    </xf>
    <xf numFmtId="0" fontId="6" fillId="10" borderId="67" xfId="0" applyFont="1" applyFill="1" applyBorder="1" applyAlignment="1">
      <alignment wrapText="1"/>
    </xf>
    <xf numFmtId="0" fontId="6" fillId="10" borderId="68" xfId="0" applyFont="1" applyFill="1" applyBorder="1" applyAlignment="1">
      <alignment horizontal="right"/>
    </xf>
    <xf numFmtId="0" fontId="6" fillId="10" borderId="68" xfId="0" applyFont="1" applyFill="1" applyBorder="1" applyAlignment="1">
      <alignment horizontal="right" wrapText="1"/>
    </xf>
    <xf numFmtId="17" fontId="6" fillId="10" borderId="68" xfId="0" applyNumberFormat="1" applyFont="1" applyFill="1" applyBorder="1" applyAlignment="1">
      <alignment horizontal="right"/>
    </xf>
    <xf numFmtId="44" fontId="6" fillId="10" borderId="68" xfId="1" applyFont="1" applyFill="1" applyBorder="1"/>
    <xf numFmtId="0" fontId="6" fillId="10" borderId="1" xfId="0" applyFont="1" applyFill="1" applyBorder="1" applyAlignment="1">
      <alignment horizontal="right" wrapText="1"/>
    </xf>
    <xf numFmtId="17" fontId="6" fillId="10" borderId="1" xfId="0" applyNumberFormat="1" applyFont="1" applyFill="1" applyBorder="1" applyAlignment="1">
      <alignment horizontal="right"/>
    </xf>
    <xf numFmtId="0" fontId="6" fillId="10" borderId="2" xfId="0" applyFont="1" applyFill="1" applyBorder="1" applyAlignment="1">
      <alignment horizontal="right" wrapText="1"/>
    </xf>
    <xf numFmtId="165" fontId="53" fillId="0" borderId="18" xfId="2" applyNumberFormat="1" applyFont="1" applyBorder="1" applyAlignment="1">
      <alignment horizontal="center" vertical="center"/>
    </xf>
    <xf numFmtId="165" fontId="53" fillId="0" borderId="31" xfId="2" applyNumberFormat="1" applyFont="1" applyBorder="1" applyAlignment="1">
      <alignment horizontal="center" vertical="center"/>
    </xf>
    <xf numFmtId="0" fontId="55" fillId="0" borderId="0" xfId="0" applyFont="1"/>
    <xf numFmtId="0" fontId="56" fillId="0" borderId="0" xfId="0" applyFont="1"/>
    <xf numFmtId="0" fontId="42" fillId="0" borderId="0" xfId="0" applyFont="1"/>
    <xf numFmtId="0" fontId="47" fillId="21" borderId="0" xfId="0" applyFont="1" applyFill="1" applyAlignment="1">
      <alignment vertical="center"/>
    </xf>
    <xf numFmtId="0" fontId="25" fillId="22" borderId="42" xfId="0" applyFont="1" applyFill="1" applyBorder="1" applyAlignment="1">
      <alignment horizontal="center" vertical="center"/>
    </xf>
    <xf numFmtId="0" fontId="25" fillId="22" borderId="71" xfId="0" applyFont="1" applyFill="1" applyBorder="1" applyAlignment="1">
      <alignment horizontal="center" vertical="center"/>
    </xf>
    <xf numFmtId="0" fontId="25" fillId="22" borderId="89" xfId="0" applyFont="1" applyFill="1" applyBorder="1" applyAlignment="1">
      <alignment horizontal="center" vertical="center"/>
    </xf>
    <xf numFmtId="0" fontId="43" fillId="0" borderId="0" xfId="0" applyFont="1" applyAlignment="1">
      <alignment horizontal="left" vertical="top" wrapText="1"/>
    </xf>
    <xf numFmtId="0" fontId="43" fillId="0" borderId="0" xfId="0" applyFont="1" applyAlignment="1">
      <alignment horizontal="left" vertical="top"/>
    </xf>
    <xf numFmtId="0" fontId="19" fillId="24" borderId="57" xfId="0" applyFont="1" applyFill="1" applyBorder="1" applyAlignment="1">
      <alignment horizontal="center" vertical="center"/>
    </xf>
    <xf numFmtId="0" fontId="19" fillId="24" borderId="58" xfId="0" applyFont="1" applyFill="1" applyBorder="1" applyAlignment="1">
      <alignment horizontal="center" vertical="center"/>
    </xf>
    <xf numFmtId="0" fontId="19" fillId="24" borderId="59" xfId="0" applyFont="1" applyFill="1" applyBorder="1" applyAlignment="1">
      <alignment horizontal="center" vertical="center"/>
    </xf>
    <xf numFmtId="0" fontId="19" fillId="19" borderId="57" xfId="0" applyFont="1" applyFill="1" applyBorder="1" applyAlignment="1">
      <alignment horizontal="center" vertical="center"/>
    </xf>
    <xf numFmtId="0" fontId="19" fillId="19" borderId="58" xfId="0" applyFont="1" applyFill="1" applyBorder="1" applyAlignment="1">
      <alignment horizontal="center" vertical="center"/>
    </xf>
    <xf numFmtId="0" fontId="19" fillId="19" borderId="59" xfId="0" applyFont="1" applyFill="1" applyBorder="1" applyAlignment="1">
      <alignment horizontal="center" vertical="center"/>
    </xf>
    <xf numFmtId="0" fontId="19" fillId="15" borderId="57" xfId="0" applyFont="1" applyFill="1" applyBorder="1" applyAlignment="1">
      <alignment horizontal="center" vertical="center" wrapText="1"/>
    </xf>
    <xf numFmtId="0" fontId="19" fillId="15" borderId="58" xfId="0" applyFont="1" applyFill="1" applyBorder="1" applyAlignment="1">
      <alignment horizontal="center" vertical="center" wrapText="1"/>
    </xf>
    <xf numFmtId="0" fontId="19" fillId="15" borderId="59" xfId="0" applyFont="1" applyFill="1" applyBorder="1" applyAlignment="1">
      <alignment horizontal="center" vertical="center" wrapText="1"/>
    </xf>
    <xf numFmtId="0" fontId="17" fillId="6" borderId="35" xfId="0" applyFont="1" applyFill="1" applyBorder="1" applyAlignment="1">
      <alignment horizontal="center" vertical="center"/>
    </xf>
    <xf numFmtId="0" fontId="17" fillId="6" borderId="87" xfId="0" applyFont="1" applyFill="1" applyBorder="1" applyAlignment="1">
      <alignment horizontal="center" vertical="center"/>
    </xf>
    <xf numFmtId="0" fontId="17" fillId="6" borderId="88" xfId="0" applyFont="1" applyFill="1" applyBorder="1" applyAlignment="1">
      <alignment horizontal="center" vertical="center"/>
    </xf>
    <xf numFmtId="0" fontId="17" fillId="6" borderId="57" xfId="0" applyFont="1" applyFill="1" applyBorder="1" applyAlignment="1">
      <alignment horizontal="center" vertical="center"/>
    </xf>
    <xf numFmtId="0" fontId="17" fillId="6" borderId="58" xfId="0" applyFont="1" applyFill="1" applyBorder="1" applyAlignment="1">
      <alignment horizontal="center" vertical="center"/>
    </xf>
    <xf numFmtId="0" fontId="17" fillId="6" borderId="59" xfId="0" applyFont="1" applyFill="1" applyBorder="1" applyAlignment="1">
      <alignment horizontal="center" vertical="center"/>
    </xf>
    <xf numFmtId="0" fontId="17" fillId="6" borderId="12" xfId="0" applyFont="1" applyFill="1" applyBorder="1" applyAlignment="1">
      <alignment horizontal="center" vertical="center"/>
    </xf>
    <xf numFmtId="0" fontId="17" fillId="6" borderId="13" xfId="0" applyFont="1" applyFill="1" applyBorder="1" applyAlignment="1">
      <alignment horizontal="center" vertical="center"/>
    </xf>
    <xf numFmtId="0" fontId="10" fillId="10" borderId="1" xfId="0" applyFont="1" applyFill="1" applyBorder="1" applyAlignment="1" applyProtection="1">
      <alignment horizontal="center"/>
      <protection locked="0"/>
    </xf>
    <xf numFmtId="9" fontId="10" fillId="6" borderId="1" xfId="0" applyNumberFormat="1" applyFont="1" applyFill="1" applyBorder="1" applyAlignment="1" applyProtection="1">
      <alignment horizontal="center"/>
      <protection locked="0"/>
    </xf>
    <xf numFmtId="166" fontId="10" fillId="10" borderId="1" xfId="0" applyNumberFormat="1" applyFont="1" applyFill="1" applyBorder="1" applyAlignment="1" applyProtection="1">
      <alignment horizontal="center"/>
      <protection locked="0"/>
    </xf>
    <xf numFmtId="0" fontId="17" fillId="6" borderId="74" xfId="0" applyFont="1" applyFill="1" applyBorder="1" applyAlignment="1">
      <alignment horizontal="center" vertical="center" wrapText="1"/>
    </xf>
    <xf numFmtId="0" fontId="17" fillId="6" borderId="39" xfId="0" applyFont="1" applyFill="1" applyBorder="1" applyAlignment="1">
      <alignment horizontal="center" vertical="center" wrapText="1"/>
    </xf>
    <xf numFmtId="0" fontId="17" fillId="3" borderId="84" xfId="0" applyFont="1" applyFill="1" applyBorder="1" applyAlignment="1">
      <alignment horizontal="center" vertical="center"/>
    </xf>
    <xf numFmtId="0" fontId="17" fillId="3" borderId="16" xfId="0" applyFont="1" applyFill="1" applyBorder="1" applyAlignment="1">
      <alignment horizontal="center" vertical="center"/>
    </xf>
    <xf numFmtId="0" fontId="17" fillId="6" borderId="11" xfId="0" applyFont="1" applyFill="1" applyBorder="1" applyAlignment="1">
      <alignment horizontal="center" vertical="center"/>
    </xf>
    <xf numFmtId="0" fontId="19" fillId="18" borderId="57" xfId="0" applyFont="1" applyFill="1" applyBorder="1" applyAlignment="1">
      <alignment horizontal="center" vertical="center"/>
    </xf>
    <xf numFmtId="0" fontId="19" fillId="18" borderId="58" xfId="0" applyFont="1" applyFill="1" applyBorder="1" applyAlignment="1">
      <alignment horizontal="center" vertical="center"/>
    </xf>
    <xf numFmtId="0" fontId="19" fillId="18" borderId="71" xfId="0" applyFont="1" applyFill="1" applyBorder="1" applyAlignment="1">
      <alignment horizontal="center" vertical="center"/>
    </xf>
    <xf numFmtId="0" fontId="19" fillId="18" borderId="89" xfId="0" applyFont="1" applyFill="1" applyBorder="1" applyAlignment="1">
      <alignment horizontal="center" vertical="center"/>
    </xf>
    <xf numFmtId="0" fontId="6" fillId="10" borderId="30" xfId="5" applyFont="1" applyFill="1" applyBorder="1" applyAlignment="1" applyProtection="1">
      <alignment horizontal="center"/>
      <protection locked="0"/>
    </xf>
    <xf numFmtId="0" fontId="6" fillId="10" borderId="31" xfId="5" applyFont="1" applyFill="1" applyBorder="1" applyAlignment="1" applyProtection="1">
      <alignment horizontal="center"/>
      <protection locked="0"/>
    </xf>
    <xf numFmtId="0" fontId="17" fillId="6" borderId="42" xfId="0" applyFont="1" applyFill="1" applyBorder="1" applyAlignment="1">
      <alignment horizontal="center" vertical="center"/>
    </xf>
    <xf numFmtId="0" fontId="17" fillId="6" borderId="71" xfId="0" applyFont="1" applyFill="1" applyBorder="1" applyAlignment="1">
      <alignment horizontal="center" vertical="center"/>
    </xf>
    <xf numFmtId="0" fontId="17" fillId="6" borderId="89" xfId="0" applyFont="1" applyFill="1" applyBorder="1" applyAlignment="1">
      <alignment horizontal="center" vertical="center"/>
    </xf>
    <xf numFmtId="0" fontId="6" fillId="10" borderId="4" xfId="5" applyFont="1" applyFill="1" applyBorder="1" applyAlignment="1" applyProtection="1">
      <alignment horizontal="center"/>
      <protection locked="0"/>
    </xf>
    <xf numFmtId="0" fontId="6" fillId="10" borderId="52" xfId="5" applyFont="1" applyFill="1" applyBorder="1" applyAlignment="1" applyProtection="1">
      <alignment horizontal="center"/>
      <protection locked="0"/>
    </xf>
    <xf numFmtId="0" fontId="6" fillId="10" borderId="1" xfId="5" applyFont="1" applyFill="1" applyBorder="1" applyAlignment="1" applyProtection="1">
      <alignment horizontal="center"/>
      <protection locked="0"/>
    </xf>
    <xf numFmtId="0" fontId="6" fillId="10" borderId="18" xfId="5" applyFont="1" applyFill="1" applyBorder="1" applyAlignment="1" applyProtection="1">
      <alignment horizontal="center"/>
      <protection locked="0"/>
    </xf>
    <xf numFmtId="0" fontId="19" fillId="20" borderId="34" xfId="0" applyFont="1" applyFill="1" applyBorder="1" applyAlignment="1">
      <alignment horizontal="center" vertical="center"/>
    </xf>
    <xf numFmtId="0" fontId="19" fillId="20" borderId="58" xfId="0" applyFont="1" applyFill="1" applyBorder="1" applyAlignment="1">
      <alignment horizontal="center" vertical="center"/>
    </xf>
    <xf numFmtId="0" fontId="19" fillId="20" borderId="59" xfId="0" applyFont="1" applyFill="1" applyBorder="1" applyAlignment="1">
      <alignment horizontal="center" vertical="center"/>
    </xf>
    <xf numFmtId="0" fontId="8" fillId="6" borderId="14" xfId="0" applyFont="1" applyFill="1" applyBorder="1" applyAlignment="1">
      <alignment horizontal="center" vertical="center" wrapText="1"/>
    </xf>
    <xf numFmtId="0" fontId="8" fillId="6" borderId="51" xfId="0" applyFont="1" applyFill="1" applyBorder="1" applyAlignment="1">
      <alignment horizontal="center" vertical="center" wrapText="1"/>
    </xf>
    <xf numFmtId="0" fontId="8" fillId="6" borderId="17" xfId="0" applyFont="1" applyFill="1" applyBorder="1" applyAlignment="1">
      <alignment horizontal="center" vertical="center" wrapText="1"/>
    </xf>
    <xf numFmtId="0" fontId="8" fillId="6" borderId="29" xfId="0" applyFont="1" applyFill="1" applyBorder="1" applyAlignment="1">
      <alignment horizontal="center" vertical="center" wrapText="1"/>
    </xf>
    <xf numFmtId="0" fontId="8" fillId="7" borderId="11" xfId="0" applyFont="1" applyFill="1" applyBorder="1" applyAlignment="1">
      <alignment horizontal="center" wrapText="1"/>
    </xf>
    <xf numFmtId="0" fontId="8" fillId="7" borderId="13" xfId="0" applyFont="1" applyFill="1" applyBorder="1" applyAlignment="1">
      <alignment horizontal="center" wrapText="1"/>
    </xf>
    <xf numFmtId="0" fontId="8" fillId="7" borderId="12" xfId="0" applyFont="1" applyFill="1" applyBorder="1" applyAlignment="1">
      <alignment horizontal="center" wrapText="1"/>
    </xf>
    <xf numFmtId="0" fontId="8" fillId="7" borderId="61" xfId="0" applyFont="1" applyFill="1" applyBorder="1" applyAlignment="1">
      <alignment horizontal="center" wrapText="1"/>
    </xf>
    <xf numFmtId="0" fontId="8" fillId="7" borderId="62" xfId="0" applyFont="1" applyFill="1" applyBorder="1" applyAlignment="1">
      <alignment horizontal="center" wrapText="1"/>
    </xf>
    <xf numFmtId="0" fontId="8" fillId="7" borderId="15" xfId="0" applyFont="1" applyFill="1" applyBorder="1" applyAlignment="1">
      <alignment horizontal="center" wrapText="1"/>
    </xf>
    <xf numFmtId="0" fontId="8" fillId="6" borderId="65" xfId="0" applyFont="1" applyFill="1" applyBorder="1" applyAlignment="1">
      <alignment horizontal="center" vertical="center" wrapText="1"/>
    </xf>
    <xf numFmtId="0" fontId="8" fillId="6" borderId="20" xfId="0" applyFont="1" applyFill="1" applyBorder="1" applyAlignment="1">
      <alignment horizontal="center" vertical="center" wrapText="1"/>
    </xf>
    <xf numFmtId="0" fontId="6" fillId="2" borderId="14" xfId="0" applyFont="1" applyFill="1" applyBorder="1" applyAlignment="1">
      <alignment horizontal="center" vertical="center" textRotation="90" wrapText="1"/>
    </xf>
    <xf numFmtId="0" fontId="6" fillId="2" borderId="17" xfId="0" applyFont="1" applyFill="1" applyBorder="1" applyAlignment="1">
      <alignment horizontal="center" vertical="center" textRotation="90" wrapText="1"/>
    </xf>
    <xf numFmtId="0" fontId="6" fillId="2" borderId="29" xfId="0" applyFont="1" applyFill="1" applyBorder="1" applyAlignment="1">
      <alignment horizontal="center" vertical="center" textRotation="90" wrapText="1"/>
    </xf>
    <xf numFmtId="0" fontId="29" fillId="0" borderId="42" xfId="0" applyFont="1" applyBorder="1" applyAlignment="1">
      <alignment horizontal="center" vertical="center" wrapText="1"/>
    </xf>
    <xf numFmtId="0" fontId="29" fillId="0" borderId="71" xfId="0" applyFont="1" applyBorder="1" applyAlignment="1">
      <alignment horizontal="center" vertical="center" wrapText="1"/>
    </xf>
    <xf numFmtId="0" fontId="29" fillId="0" borderId="72" xfId="0" applyFont="1" applyBorder="1" applyAlignment="1">
      <alignment horizontal="center" vertical="center" wrapText="1"/>
    </xf>
    <xf numFmtId="0" fontId="29" fillId="0" borderId="74" xfId="0" applyFont="1" applyBorder="1" applyAlignment="1">
      <alignment horizontal="center" vertical="center" wrapText="1"/>
    </xf>
    <xf numFmtId="0" fontId="29" fillId="0" borderId="0" xfId="0" applyFont="1" applyAlignment="1">
      <alignment horizontal="center" vertical="center" wrapText="1"/>
    </xf>
    <xf numFmtId="0" fontId="29" fillId="0" borderId="32" xfId="0" applyFont="1" applyBorder="1" applyAlignment="1">
      <alignment horizontal="center" vertical="center" wrapText="1"/>
    </xf>
    <xf numFmtId="0" fontId="29" fillId="0" borderId="39"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56" xfId="0" applyFont="1" applyBorder="1" applyAlignment="1">
      <alignment horizontal="center" vertical="center" wrapText="1"/>
    </xf>
    <xf numFmtId="0" fontId="24" fillId="21" borderId="73" xfId="0" applyFont="1" applyFill="1" applyBorder="1" applyAlignment="1">
      <alignment horizontal="center" vertical="center" wrapText="1"/>
    </xf>
    <xf numFmtId="0" fontId="24" fillId="21" borderId="12" xfId="0" applyFont="1" applyFill="1" applyBorder="1" applyAlignment="1">
      <alignment horizontal="center" vertical="center" wrapText="1"/>
    </xf>
    <xf numFmtId="0" fontId="24" fillId="21" borderId="13" xfId="0" applyFont="1" applyFill="1" applyBorder="1" applyAlignment="1">
      <alignment horizontal="center" vertical="center" wrapText="1"/>
    </xf>
    <xf numFmtId="0" fontId="24" fillId="21" borderId="20" xfId="0" applyFont="1" applyFill="1" applyBorder="1" applyAlignment="1">
      <alignment horizontal="center" vertical="center" textRotation="90" wrapText="1"/>
    </xf>
    <xf numFmtId="0" fontId="24" fillId="21" borderId="53" xfId="0" applyFont="1" applyFill="1" applyBorder="1" applyAlignment="1">
      <alignment horizontal="center" vertical="center" textRotation="90" wrapText="1"/>
    </xf>
    <xf numFmtId="0" fontId="24" fillId="21" borderId="80" xfId="0" applyFont="1" applyFill="1" applyBorder="1" applyAlignment="1">
      <alignment horizontal="center" vertical="center" textRotation="90" wrapText="1"/>
    </xf>
    <xf numFmtId="0" fontId="6" fillId="2" borderId="79" xfId="0" applyFont="1" applyFill="1" applyBorder="1" applyAlignment="1">
      <alignment horizontal="center" vertical="center" textRotation="90" wrapText="1"/>
    </xf>
    <xf numFmtId="0" fontId="6" fillId="2" borderId="53" xfId="0" applyFont="1" applyFill="1" applyBorder="1" applyAlignment="1">
      <alignment horizontal="center" vertical="center" textRotation="90" wrapText="1"/>
    </xf>
    <xf numFmtId="0" fontId="6" fillId="2" borderId="80" xfId="0" applyFont="1" applyFill="1" applyBorder="1" applyAlignment="1">
      <alignment horizontal="center" vertical="center" textRotation="90" wrapText="1"/>
    </xf>
    <xf numFmtId="0" fontId="4" fillId="11" borderId="101" xfId="0" applyFont="1" applyFill="1" applyBorder="1" applyAlignment="1">
      <alignment horizontal="center"/>
    </xf>
    <xf numFmtId="0" fontId="4" fillId="11" borderId="76" xfId="0" applyFont="1" applyFill="1" applyBorder="1" applyAlignment="1">
      <alignment horizontal="center"/>
    </xf>
    <xf numFmtId="0" fontId="4" fillId="11" borderId="76" xfId="0" applyFont="1" applyFill="1" applyBorder="1" applyAlignment="1">
      <alignment horizontal="left"/>
    </xf>
    <xf numFmtId="0" fontId="4" fillId="11" borderId="102" xfId="0" applyFont="1" applyFill="1" applyBorder="1" applyAlignment="1">
      <alignment horizontal="left"/>
    </xf>
    <xf numFmtId="0" fontId="4" fillId="2" borderId="51" xfId="0" applyFont="1" applyFill="1" applyBorder="1" applyAlignment="1">
      <alignment horizontal="center" vertical="top" wrapText="1"/>
    </xf>
    <xf numFmtId="0" fontId="4" fillId="2" borderId="4" xfId="0" applyFont="1" applyFill="1" applyBorder="1" applyAlignment="1">
      <alignment horizontal="center" vertical="top" wrapText="1"/>
    </xf>
    <xf numFmtId="0" fontId="0" fillId="0" borderId="4" xfId="0" applyBorder="1" applyAlignment="1">
      <alignment horizontal="left" vertical="top" wrapText="1"/>
    </xf>
    <xf numFmtId="0" fontId="0" fillId="0" borderId="52" xfId="0" applyBorder="1" applyAlignment="1">
      <alignment horizontal="left" vertical="top" wrapText="1"/>
    </xf>
    <xf numFmtId="0" fontId="4" fillId="2" borderId="17" xfId="0" applyFont="1" applyFill="1" applyBorder="1" applyAlignment="1">
      <alignment horizontal="center" vertical="top" wrapText="1"/>
    </xf>
    <xf numFmtId="0" fontId="4" fillId="2" borderId="1" xfId="0" applyFont="1" applyFill="1" applyBorder="1" applyAlignment="1">
      <alignment horizontal="center" vertical="top" wrapText="1"/>
    </xf>
    <xf numFmtId="0" fontId="0" fillId="0" borderId="1" xfId="0" applyBorder="1" applyAlignment="1">
      <alignment horizontal="left" vertical="top" wrapText="1"/>
    </xf>
    <xf numFmtId="0" fontId="0" fillId="0" borderId="18" xfId="0" applyBorder="1" applyAlignment="1">
      <alignment horizontal="left" vertical="top" wrapText="1"/>
    </xf>
    <xf numFmtId="0" fontId="4" fillId="2" borderId="29" xfId="0" applyFont="1" applyFill="1" applyBorder="1" applyAlignment="1">
      <alignment horizontal="center" vertical="top" wrapText="1"/>
    </xf>
    <xf numFmtId="0" fontId="4" fillId="2" borderId="30" xfId="0" applyFont="1" applyFill="1" applyBorder="1" applyAlignment="1">
      <alignment horizontal="center" vertical="top" wrapText="1"/>
    </xf>
    <xf numFmtId="0" fontId="0" fillId="0" borderId="30" xfId="0" applyBorder="1" applyAlignment="1">
      <alignment horizontal="left" vertical="top" wrapText="1"/>
    </xf>
    <xf numFmtId="0" fontId="0" fillId="0" borderId="31" xfId="0" applyBorder="1" applyAlignment="1">
      <alignment horizontal="left" vertical="top" wrapText="1"/>
    </xf>
  </cellXfs>
  <cellStyles count="7">
    <cellStyle name="20% - Accent5" xfId="5" builtinId="46"/>
    <cellStyle name="Comma 2" xfId="4" xr:uid="{39FE9C0B-6F27-4467-A9E7-46CB432711C5}"/>
    <cellStyle name="Currency" xfId="1" builtinId="4"/>
    <cellStyle name="Hyperlink 2" xfId="3" xr:uid="{BF528BD6-72C7-4C60-A1C6-68174E18B039}"/>
    <cellStyle name="Normal" xfId="0" builtinId="0"/>
    <cellStyle name="Percent" xfId="2" builtinId="5"/>
    <cellStyle name="Total" xfId="6" builtinId="25"/>
  </cellStyles>
  <dxfs count="31">
    <dxf>
      <fill>
        <patternFill>
          <bgColor theme="9"/>
        </patternFill>
      </fill>
    </dxf>
    <dxf>
      <fill>
        <patternFill>
          <bgColor theme="9" tint="0.59996337778862885"/>
        </patternFill>
      </fill>
    </dxf>
    <dxf>
      <fill>
        <patternFill>
          <bgColor rgb="FFFFFF99"/>
        </patternFill>
      </fill>
    </dxf>
    <dxf>
      <fill>
        <patternFill>
          <bgColor theme="5" tint="0.39994506668294322"/>
        </patternFill>
      </fill>
    </dxf>
    <dxf>
      <fill>
        <patternFill>
          <bgColor rgb="FFFF5050"/>
        </patternFill>
      </fill>
    </dxf>
    <dxf>
      <font>
        <color theme="0" tint="-0.24994659260841701"/>
      </font>
    </dxf>
    <dxf>
      <font>
        <color theme="0" tint="-0.24994659260841701"/>
      </font>
    </dxf>
    <dxf>
      <font>
        <color theme="0" tint="-0.24994659260841701"/>
      </font>
    </dxf>
    <dxf>
      <font>
        <b/>
        <i val="0"/>
        <color rgb="FFFF0000"/>
      </font>
    </dxf>
    <dxf>
      <font>
        <b/>
        <i val="0"/>
        <color rgb="FFC00000"/>
      </font>
    </dxf>
    <dxf>
      <font>
        <b val="0"/>
        <i val="0"/>
        <strike val="0"/>
        <condense val="0"/>
        <extend val="0"/>
        <outline val="0"/>
        <shadow val="0"/>
        <u val="none"/>
        <vertAlign val="baseline"/>
        <sz val="11"/>
        <color theme="1"/>
        <name val="Aptos Narrow"/>
        <family val="2"/>
        <scheme val="none"/>
      </font>
      <fill>
        <patternFill patternType="solid">
          <fgColor indexed="64"/>
          <bgColor theme="3" tint="0.89999084444715716"/>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ptos Narrow"/>
        <family val="2"/>
        <scheme val="none"/>
      </font>
      <fill>
        <patternFill patternType="solid">
          <fgColor indexed="64"/>
          <bgColor theme="3" tint="0.89999084444715716"/>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ptos Narrow"/>
        <family val="2"/>
        <scheme val="none"/>
      </font>
      <fill>
        <patternFill patternType="solid">
          <fgColor indexed="64"/>
          <bgColor theme="3" tint="0.89999084444715716"/>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ptos Narrow"/>
        <family val="2"/>
        <scheme val="none"/>
      </font>
      <fill>
        <patternFill patternType="solid">
          <fgColor indexed="64"/>
          <bgColor theme="3" tint="0.89999084444715716"/>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ptos Narrow"/>
        <family val="2"/>
        <scheme val="none"/>
      </font>
      <fill>
        <patternFill patternType="solid">
          <fgColor indexed="64"/>
          <bgColor theme="3" tint="0.89999084444715716"/>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ptos Narrow"/>
        <family val="2"/>
        <scheme val="none"/>
      </font>
      <fill>
        <patternFill patternType="solid">
          <fgColor indexed="64"/>
          <bgColor theme="3" tint="0.89999084444715716"/>
        </patternFill>
      </fill>
      <alignment horizontal="general" vertical="bottom"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medium">
          <color indexed="64"/>
        </left>
        <right style="medium">
          <color indexed="64"/>
        </right>
        <top style="medium">
          <color indexed="64"/>
        </top>
        <bottom style="medium">
          <color indexed="64"/>
        </bottom>
      </border>
    </dxf>
    <dxf>
      <border outline="0">
        <bottom style="double">
          <color indexed="64"/>
        </bottom>
      </border>
    </dxf>
    <dxf>
      <font>
        <b/>
        <i val="0"/>
        <strike val="0"/>
        <condense val="0"/>
        <extend val="0"/>
        <outline val="0"/>
        <shadow val="0"/>
        <u val="none"/>
        <vertAlign val="baseline"/>
        <sz val="11"/>
        <color auto="1"/>
        <name val="Aptos Narrow"/>
        <family val="2"/>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ptos Narrow"/>
        <family val="2"/>
        <scheme val="none"/>
      </font>
      <fill>
        <patternFill patternType="solid">
          <fgColor indexed="64"/>
          <bgColor theme="0" tint="-0.249977111117893"/>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ptos Narrow"/>
        <family val="2"/>
        <scheme val="none"/>
      </font>
      <numFmt numFmtId="1" formatCode="0"/>
      <fill>
        <patternFill patternType="solid">
          <fgColor indexed="64"/>
          <bgColor theme="0" tint="-0.249977111117893"/>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ptos Narrow"/>
        <family val="2"/>
        <scheme val="none"/>
      </font>
      <fill>
        <patternFill patternType="solid">
          <fgColor indexed="64"/>
          <bgColor theme="0" tint="-0.249977111117893"/>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ptos Narrow"/>
        <family val="2"/>
        <scheme val="none"/>
      </font>
      <fill>
        <patternFill patternType="solid">
          <fgColor indexed="64"/>
          <bgColor theme="0" tint="-0.249977111117893"/>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ptos Narrow"/>
        <family val="2"/>
        <scheme val="none"/>
      </font>
      <fill>
        <patternFill patternType="solid">
          <fgColor indexed="64"/>
          <bgColor theme="0" tint="-0.249977111117893"/>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ptos Narrow"/>
        <family val="2"/>
        <scheme val="none"/>
      </font>
      <fill>
        <patternFill patternType="solid">
          <fgColor indexed="64"/>
          <bgColor theme="0" tint="-0.249977111117893"/>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ptos Narrow"/>
        <family val="2"/>
        <scheme val="none"/>
      </font>
      <fill>
        <patternFill patternType="solid">
          <fgColor indexed="64"/>
          <bgColor theme="0" tint="-0.249977111117893"/>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ptos Narrow"/>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ptos Narrow"/>
        <family val="2"/>
        <scheme val="none"/>
      </font>
      <fill>
        <patternFill patternType="solid">
          <fgColor indexed="64"/>
          <bgColor theme="0" tint="-0.249977111117893"/>
        </patternFill>
      </fill>
    </dxf>
    <dxf>
      <border outline="0">
        <bottom style="medium">
          <color indexed="64"/>
        </bottom>
      </border>
    </dxf>
    <dxf>
      <font>
        <b/>
        <i val="0"/>
        <strike val="0"/>
        <condense val="0"/>
        <extend val="0"/>
        <outline val="0"/>
        <shadow val="0"/>
        <u val="none"/>
        <vertAlign val="baseline"/>
        <sz val="11"/>
        <color auto="1"/>
        <name val="Aptos Narrow"/>
        <family val="2"/>
        <scheme val="none"/>
      </font>
      <fill>
        <patternFill patternType="solid">
          <fgColor indexed="64"/>
          <bgColor rgb="FFFFC000"/>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FF99"/>
      <color rgb="FF79A6FF"/>
      <color rgb="FF377AFF"/>
      <color rgb="FF0046D2"/>
      <color rgb="FFFFCCFF"/>
      <color rgb="FFCE5CF2"/>
      <color rgb="FF8F1E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162876</xdr:colOff>
      <xdr:row>43</xdr:row>
      <xdr:rowOff>86995</xdr:rowOff>
    </xdr:from>
    <xdr:to>
      <xdr:col>2</xdr:col>
      <xdr:colOff>2820879</xdr:colOff>
      <xdr:row>51</xdr:row>
      <xdr:rowOff>134112</xdr:rowOff>
    </xdr:to>
    <xdr:pic>
      <xdr:nvPicPr>
        <xdr:cNvPr id="2" name="Picture 3">
          <a:extLst>
            <a:ext uri="{FF2B5EF4-FFF2-40B4-BE49-F238E27FC236}">
              <a16:creationId xmlns:a16="http://schemas.microsoft.com/office/drawing/2014/main" id="{A5C9711C-3E1E-41D7-9159-649965A0111E}"/>
            </a:ext>
          </a:extLst>
        </xdr:cNvPr>
        <xdr:cNvPicPr>
          <a:picLocks noChangeAspect="1"/>
        </xdr:cNvPicPr>
      </xdr:nvPicPr>
      <xdr:blipFill>
        <a:blip xmlns:r="http://schemas.openxmlformats.org/officeDocument/2006/relationships" r:embed="rId1"/>
        <a:stretch>
          <a:fillRect/>
        </a:stretch>
      </xdr:blipFill>
      <xdr:spPr>
        <a:xfrm>
          <a:off x="164781" y="8137525"/>
          <a:ext cx="6104148" cy="1493012"/>
        </a:xfrm>
        <a:prstGeom prst="rect">
          <a:avLst/>
        </a:prstGeom>
        <a:ln w="28575">
          <a:solidFill>
            <a:schemeClr val="accent2"/>
          </a:solidFill>
        </a:ln>
      </xdr:spPr>
    </xdr:pic>
    <xdr:clientData/>
  </xdr:twoCellAnchor>
  <xdr:twoCellAnchor editAs="oneCell">
    <xdr:from>
      <xdr:col>3</xdr:col>
      <xdr:colOff>834390</xdr:colOff>
      <xdr:row>43</xdr:row>
      <xdr:rowOff>87630</xdr:rowOff>
    </xdr:from>
    <xdr:to>
      <xdr:col>6</xdr:col>
      <xdr:colOff>155007</xdr:colOff>
      <xdr:row>49</xdr:row>
      <xdr:rowOff>92488</xdr:rowOff>
    </xdr:to>
    <xdr:pic>
      <xdr:nvPicPr>
        <xdr:cNvPr id="3" name="Picture 5">
          <a:extLst>
            <a:ext uri="{FF2B5EF4-FFF2-40B4-BE49-F238E27FC236}">
              <a16:creationId xmlns:a16="http://schemas.microsoft.com/office/drawing/2014/main" id="{147544C9-7ECA-4FE1-B303-3A484BED5E3C}"/>
            </a:ext>
            <a:ext uri="{147F2762-F138-4A5C-976F-8EAC2B608ADB}">
              <a16:predDERef xmlns:a16="http://schemas.microsoft.com/office/drawing/2014/main" pred="{C48B9021-9130-140B-A7B3-7FAB2362AF74}"/>
            </a:ext>
          </a:extLst>
        </xdr:cNvPr>
        <xdr:cNvPicPr>
          <a:picLocks noChangeAspect="1"/>
        </xdr:cNvPicPr>
      </xdr:nvPicPr>
      <xdr:blipFill>
        <a:blip xmlns:r="http://schemas.openxmlformats.org/officeDocument/2006/relationships" r:embed="rId2"/>
        <a:stretch>
          <a:fillRect/>
        </a:stretch>
      </xdr:blipFill>
      <xdr:spPr>
        <a:xfrm>
          <a:off x="7635240" y="8140065"/>
          <a:ext cx="4654617" cy="1086898"/>
        </a:xfrm>
        <a:prstGeom prst="rect">
          <a:avLst/>
        </a:prstGeom>
        <a:ln w="28575">
          <a:solidFill>
            <a:schemeClr val="accent2"/>
          </a:solidFill>
        </a:ln>
      </xdr:spPr>
    </xdr:pic>
    <xdr:clientData/>
  </xdr:twoCellAnchor>
  <xdr:twoCellAnchor editAs="oneCell">
    <xdr:from>
      <xdr:col>2</xdr:col>
      <xdr:colOff>2973705</xdr:colOff>
      <xdr:row>43</xdr:row>
      <xdr:rowOff>83820</xdr:rowOff>
    </xdr:from>
    <xdr:to>
      <xdr:col>3</xdr:col>
      <xdr:colOff>685892</xdr:colOff>
      <xdr:row>54</xdr:row>
      <xdr:rowOff>50335</xdr:rowOff>
    </xdr:to>
    <xdr:pic>
      <xdr:nvPicPr>
        <xdr:cNvPr id="4" name="Picture 3">
          <a:extLst>
            <a:ext uri="{FF2B5EF4-FFF2-40B4-BE49-F238E27FC236}">
              <a16:creationId xmlns:a16="http://schemas.microsoft.com/office/drawing/2014/main" id="{5018BDEF-E211-41FE-AC7B-BD87746E47DE}"/>
            </a:ext>
          </a:extLst>
        </xdr:cNvPr>
        <xdr:cNvPicPr>
          <a:picLocks noChangeAspect="1"/>
        </xdr:cNvPicPr>
      </xdr:nvPicPr>
      <xdr:blipFill>
        <a:blip xmlns:r="http://schemas.openxmlformats.org/officeDocument/2006/relationships" r:embed="rId3"/>
        <a:stretch>
          <a:fillRect/>
        </a:stretch>
      </xdr:blipFill>
      <xdr:spPr>
        <a:xfrm>
          <a:off x="6421755" y="8134350"/>
          <a:ext cx="1064987" cy="1958510"/>
        </a:xfrm>
        <a:prstGeom prst="rect">
          <a:avLst/>
        </a:prstGeom>
        <a:ln w="28575">
          <a:solidFill>
            <a:schemeClr val="accent2"/>
          </a:solidFill>
        </a:ln>
      </xdr:spPr>
    </xdr:pic>
    <xdr:clientData/>
  </xdr:twoCellAnchor>
  <xdr:twoCellAnchor editAs="oneCell">
    <xdr:from>
      <xdr:col>6</xdr:col>
      <xdr:colOff>333644</xdr:colOff>
      <xdr:row>43</xdr:row>
      <xdr:rowOff>95079</xdr:rowOff>
    </xdr:from>
    <xdr:to>
      <xdr:col>12</xdr:col>
      <xdr:colOff>2224</xdr:colOff>
      <xdr:row>78</xdr:row>
      <xdr:rowOff>96177</xdr:rowOff>
    </xdr:to>
    <xdr:pic>
      <xdr:nvPicPr>
        <xdr:cNvPr id="6" name="Picture 4">
          <a:extLst>
            <a:ext uri="{FF2B5EF4-FFF2-40B4-BE49-F238E27FC236}">
              <a16:creationId xmlns:a16="http://schemas.microsoft.com/office/drawing/2014/main" id="{FE4E5D0E-C32D-4322-B0F9-6A13727EC9A8}"/>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12697094" y="9753429"/>
          <a:ext cx="6598970" cy="6331413"/>
        </a:xfrm>
        <a:prstGeom prst="rect">
          <a:avLst/>
        </a:prstGeom>
        <a:ln w="28575">
          <a:solidFill>
            <a:schemeClr val="accent2"/>
          </a:solid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03B3ED7-32EE-4E4E-B909-22112B6E543F}" name="DetailedExpenseTable" displayName="DetailedExpenseTable" ref="B24:I84" totalsRowShown="0" headerRowDxfId="30" dataDxfId="28" headerRowBorderDxfId="29" tableBorderDxfId="27" dataCellStyle="Currency">
  <autoFilter ref="B24:I84" xr:uid="{D03B3ED7-32EE-4E4E-B909-22112B6E543F}"/>
  <tableColumns count="8">
    <tableColumn id="1" xr3:uid="{523E53F2-BD72-49B4-A9F5-DA729A85A303}" name="Budget Item" dataDxfId="26"/>
    <tableColumn id="2" xr3:uid="{944201AD-4393-4681-BDCD-EA5C0655A7FB}" name="Detailed Expense" dataDxfId="25"/>
    <tableColumn id="3" xr3:uid="{A4357200-9620-46F5-A525-5329CCB73445}" name="Description" dataDxfId="24"/>
    <tableColumn id="7" xr3:uid="{C1555E9A-BCAE-4A0D-8232-6BEDF4F5C956}" name="Cost" dataDxfId="23" dataCellStyle="Currency"/>
    <tableColumn id="8" xr3:uid="{9EFDB2EB-AA30-4726-BCA2-B05B361DD032}" name="Eligible Expense (TRUE/FALSE)" dataDxfId="22" dataCellStyle="Currency"/>
    <tableColumn id="9" xr3:uid="{5F2AD6AE-C683-4A36-8EC8-9A9A1A60F810}" name="Expense Location" dataDxfId="21" dataCellStyle="Currency"/>
    <tableColumn id="12" xr3:uid="{6FC493BC-FC80-4E64-8708-82FC7A3AC5BA}" name="Expense Year (YYYY)" dataDxfId="20" dataCellStyle="Currency"/>
    <tableColumn id="13" xr3:uid="{5FDA63C3-6781-4A22-99C1-85E570A7FC71}" name="Expense Quarter" dataDxfId="19" dataCellStyle="Currency"/>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59CFECF-46A5-46C3-951F-0665CF4F15A4}" name="FundingSourcesTable" displayName="FundingSourcesTable" ref="B17:G20" totalsRowShown="0" headerRowDxfId="18" headerRowBorderDxfId="17" tableBorderDxfId="16">
  <autoFilter ref="B17:G20" xr:uid="{B59CFECF-46A5-46C3-951F-0665CF4F15A4}"/>
  <tableColumns count="6">
    <tableColumn id="1" xr3:uid="{258C9AA2-41C0-4DEB-9A4A-ADF5EB7DEC83}" name="Funding Source Name" dataDxfId="15"/>
    <tableColumn id="4" xr3:uid="{756F354E-DD12-44F6-8CD4-E71784871D75}" name="Status of Funding" dataDxfId="14"/>
    <tableColumn id="6" xr3:uid="{C1C2C8C4-8AC6-4635-A0DA-E7600E36E561}" name="Comments" dataDxfId="13"/>
    <tableColumn id="5" xr3:uid="{7A46CE3F-A5DF-4872-B6F8-B488BE9EB85A}" name="Funding Approval Decision Date" dataDxfId="12"/>
    <tableColumn id="2" xr3:uid="{CD44A0CC-E9C3-48DA-9E0B-6153CD77E38B}" name="Amount of Funding Requested" dataDxfId="11" dataCellStyle="Currency"/>
    <tableColumn id="3" xr3:uid="{8F367201-8CDE-44AB-B8D6-BED98B1D2139}" name="Amount of Funding Committed" dataDxfId="10" dataCellStyle="Currency"/>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D6E43-C620-49E3-A8C9-60851A8B07D0}">
  <sheetPr>
    <tabColor theme="1" tint="0.14999847407452621"/>
  </sheetPr>
  <dimension ref="A1:G27"/>
  <sheetViews>
    <sheetView zoomScaleNormal="100" workbookViewId="0">
      <selection activeCell="F6" sqref="F6"/>
    </sheetView>
  </sheetViews>
  <sheetFormatPr defaultColWidth="8.77734375" defaultRowHeight="14.4" zeroHeight="1" x14ac:dyDescent="0.3"/>
  <cols>
    <col min="1" max="1" width="8.6640625" style="3" customWidth="1"/>
    <col min="2" max="2" width="73.5546875" style="3" bestFit="1" customWidth="1"/>
    <col min="3" max="5" width="17.33203125" style="3" customWidth="1"/>
    <col min="6" max="16384" width="8.77734375" style="3"/>
  </cols>
  <sheetData>
    <row r="1" spans="1:7" ht="30" customHeight="1" x14ac:dyDescent="0.3">
      <c r="A1" s="362" t="s">
        <v>254</v>
      </c>
      <c r="B1" s="308"/>
      <c r="C1" s="308"/>
      <c r="D1" s="308"/>
      <c r="E1" s="308"/>
      <c r="F1" s="2"/>
      <c r="G1" s="2"/>
    </row>
    <row r="2" spans="1:7" ht="15" thickBot="1" x14ac:dyDescent="0.35"/>
    <row r="3" spans="1:7" s="332" customFormat="1" ht="30" customHeight="1" x14ac:dyDescent="0.35">
      <c r="B3" s="363" t="s">
        <v>256</v>
      </c>
      <c r="C3" s="364"/>
      <c r="D3" s="365"/>
    </row>
    <row r="4" spans="1:7" s="332" customFormat="1" ht="47.4" thickBot="1" x14ac:dyDescent="0.4">
      <c r="B4" s="333"/>
      <c r="C4" s="334" t="s">
        <v>245</v>
      </c>
      <c r="D4" s="335" t="s">
        <v>246</v>
      </c>
      <c r="E4" s="336"/>
    </row>
    <row r="5" spans="1:7" s="332" customFormat="1" ht="29.55" customHeight="1" thickTop="1" x14ac:dyDescent="0.35">
      <c r="B5" s="337" t="s">
        <v>2</v>
      </c>
      <c r="C5" s="338">
        <f>'IA.2b-Project Budget'!$D$39</f>
        <v>0</v>
      </c>
      <c r="D5" s="339" t="e">
        <f>C5/$C$5</f>
        <v>#DIV/0!</v>
      </c>
    </row>
    <row r="6" spans="1:7" s="332" customFormat="1" ht="29.55" customHeight="1" x14ac:dyDescent="0.35">
      <c r="B6" s="340" t="s">
        <v>257</v>
      </c>
      <c r="C6" s="341">
        <f>'IA.2b-Project Budget'!$D$41</f>
        <v>0</v>
      </c>
      <c r="D6" s="357" t="e">
        <f>C6/$C$5</f>
        <v>#DIV/0!</v>
      </c>
    </row>
    <row r="7" spans="1:7" s="332" customFormat="1" ht="29.55" customHeight="1" x14ac:dyDescent="0.35">
      <c r="B7" s="342" t="s">
        <v>247</v>
      </c>
      <c r="C7" s="343">
        <f>D7*C5</f>
        <v>0</v>
      </c>
      <c r="D7" s="344">
        <v>0.25</v>
      </c>
    </row>
    <row r="8" spans="1:7" s="332" customFormat="1" ht="29.55" customHeight="1" x14ac:dyDescent="0.35">
      <c r="B8" s="342" t="s">
        <v>248</v>
      </c>
      <c r="C8" s="347" cm="1">
        <f t="array" ref="C8">SUM(
_xlfn._xlws.FILTER(FundingSourcesTable[Amount of Funding Requested],
(FundingSourcesTable[Status of Funding]="Awaiting Decision"),0)
)</f>
        <v>0</v>
      </c>
      <c r="D8" s="357" t="e">
        <f>C8/$C$5</f>
        <v>#DIV/0!</v>
      </c>
    </row>
    <row r="9" spans="1:7" s="332" customFormat="1" ht="29.55" customHeight="1" x14ac:dyDescent="0.35">
      <c r="B9" s="342" t="s">
        <v>249</v>
      </c>
      <c r="C9" s="343" cm="1">
        <f t="array" ref="C9">SUM(
_xlfn._xlws.FILTER(FundingSourcesTable[Amount of Funding Committed],
(FundingSourcesTable[Status of Funding]="Approved"),0)
)</f>
        <v>0</v>
      </c>
      <c r="D9" s="357" t="e">
        <f>C9/$C$5</f>
        <v>#DIV/0!</v>
      </c>
    </row>
    <row r="10" spans="1:7" s="332" customFormat="1" ht="29.55" customHeight="1" thickBot="1" x14ac:dyDescent="0.4">
      <c r="B10" s="345" t="s">
        <v>250</v>
      </c>
      <c r="C10" s="346">
        <f>C5-C6-C9</f>
        <v>0</v>
      </c>
      <c r="D10" s="358" t="e">
        <f>C10/$C$5</f>
        <v>#DIV/0!</v>
      </c>
    </row>
    <row r="11" spans="1:7" ht="30" customHeight="1" x14ac:dyDescent="0.3"/>
    <row r="12" spans="1:7" x14ac:dyDescent="0.3"/>
    <row r="13" spans="1:7" x14ac:dyDescent="0.3"/>
    <row r="14" spans="1:7" x14ac:dyDescent="0.3"/>
    <row r="15" spans="1:7" x14ac:dyDescent="0.3"/>
    <row r="16" spans="1:7" x14ac:dyDescent="0.3"/>
    <row r="18" x14ac:dyDescent="0.3"/>
    <row r="25" x14ac:dyDescent="0.3"/>
    <row r="26" x14ac:dyDescent="0.3"/>
    <row r="27" x14ac:dyDescent="0.3"/>
  </sheetData>
  <mergeCells count="1">
    <mergeCell ref="B3:D3"/>
  </mergeCells>
  <conditionalFormatting sqref="D10">
    <cfRule type="cellIs" dxfId="9" priority="1" operator="lessThan">
      <formula>0.25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5D514-C3FF-4572-8FB9-64AD159DA7EA}">
  <sheetPr>
    <tabColor theme="4" tint="0.59999389629810485"/>
  </sheetPr>
  <dimension ref="A1:T31"/>
  <sheetViews>
    <sheetView zoomScaleNormal="100" workbookViewId="0">
      <selection activeCell="A31" sqref="A31:T31"/>
    </sheetView>
  </sheetViews>
  <sheetFormatPr defaultColWidth="8.77734375" defaultRowHeight="14.4" outlineLevelRow="1" x14ac:dyDescent="0.3"/>
  <cols>
    <col min="1" max="2" width="8.77734375" style="3"/>
    <col min="3" max="3" width="13.5546875" style="3" customWidth="1"/>
    <col min="4" max="16384" width="8.77734375" style="3"/>
  </cols>
  <sheetData>
    <row r="1" spans="1:20" s="35" customFormat="1" ht="30" customHeight="1" x14ac:dyDescent="0.3">
      <c r="A1" s="309" t="s">
        <v>230</v>
      </c>
      <c r="B1" s="310"/>
      <c r="C1" s="310"/>
      <c r="D1" s="310"/>
      <c r="E1" s="310"/>
      <c r="F1" s="310"/>
      <c r="G1" s="310"/>
      <c r="H1" s="310"/>
      <c r="I1" s="310"/>
      <c r="J1" s="310"/>
      <c r="K1" s="310"/>
      <c r="L1" s="310"/>
      <c r="M1" s="310"/>
      <c r="N1" s="310"/>
      <c r="O1" s="310"/>
      <c r="P1" s="310"/>
      <c r="Q1" s="310"/>
      <c r="R1" s="310"/>
      <c r="S1" s="310"/>
      <c r="T1" s="310"/>
    </row>
    <row r="2" spans="1:20" ht="15.6" x14ac:dyDescent="0.3">
      <c r="A2" s="201" t="s">
        <v>0</v>
      </c>
      <c r="B2" s="202"/>
      <c r="C2" s="202"/>
    </row>
    <row r="3" spans="1:20" outlineLevel="1" x14ac:dyDescent="0.3">
      <c r="A3" s="366" t="s">
        <v>117</v>
      </c>
      <c r="B3" s="366"/>
      <c r="C3" s="366"/>
    </row>
    <row r="4" spans="1:20" outlineLevel="1" x14ac:dyDescent="0.3">
      <c r="A4" s="202">
        <v>1</v>
      </c>
      <c r="B4" s="205" t="s">
        <v>118</v>
      </c>
      <c r="C4" s="202"/>
    </row>
    <row r="5" spans="1:20" outlineLevel="1" x14ac:dyDescent="0.3">
      <c r="A5" s="202">
        <v>2</v>
      </c>
      <c r="B5" s="205" t="s">
        <v>119</v>
      </c>
      <c r="C5" s="202"/>
    </row>
    <row r="6" spans="1:20" outlineLevel="1" x14ac:dyDescent="0.3">
      <c r="A6" s="367" t="s">
        <v>120</v>
      </c>
      <c r="B6" s="367"/>
      <c r="C6" s="367"/>
    </row>
    <row r="7" spans="1:20" outlineLevel="1" x14ac:dyDescent="0.3">
      <c r="A7" s="202">
        <v>3</v>
      </c>
      <c r="B7" s="205" t="s">
        <v>121</v>
      </c>
      <c r="C7" s="202"/>
    </row>
    <row r="8" spans="1:20" outlineLevel="1" x14ac:dyDescent="0.3">
      <c r="A8" s="202">
        <v>4</v>
      </c>
      <c r="B8" s="205" t="s">
        <v>122</v>
      </c>
      <c r="C8" s="202"/>
    </row>
    <row r="9" spans="1:20" outlineLevel="1" x14ac:dyDescent="0.3">
      <c r="A9" s="206" t="s">
        <v>123</v>
      </c>
      <c r="B9" s="202"/>
      <c r="C9" s="202"/>
    </row>
    <row r="10" spans="1:20" outlineLevel="1" x14ac:dyDescent="0.3">
      <c r="A10" s="202">
        <v>5</v>
      </c>
      <c r="B10" s="207" t="s">
        <v>124</v>
      </c>
      <c r="C10" s="202"/>
    </row>
    <row r="11" spans="1:20" outlineLevel="1" x14ac:dyDescent="0.3">
      <c r="A11" s="202">
        <v>6</v>
      </c>
      <c r="B11" s="207" t="s">
        <v>125</v>
      </c>
      <c r="C11" s="202"/>
    </row>
    <row r="12" spans="1:20" outlineLevel="1" x14ac:dyDescent="0.3">
      <c r="A12" s="202">
        <v>7</v>
      </c>
      <c r="B12" s="207" t="s">
        <v>126</v>
      </c>
      <c r="C12" s="202"/>
    </row>
    <row r="13" spans="1:20" ht="15" thickBot="1" x14ac:dyDescent="0.35">
      <c r="A13" s="359" t="s">
        <v>231</v>
      </c>
    </row>
    <row r="14" spans="1:20" ht="16.2" thickBot="1" x14ac:dyDescent="0.35">
      <c r="A14" s="368" t="s">
        <v>258</v>
      </c>
      <c r="B14" s="369"/>
      <c r="C14" s="369"/>
      <c r="D14" s="369"/>
      <c r="E14" s="369"/>
      <c r="F14" s="369"/>
      <c r="G14" s="369"/>
      <c r="H14" s="369"/>
      <c r="I14" s="369"/>
      <c r="J14" s="369"/>
      <c r="K14" s="369"/>
      <c r="L14" s="369"/>
      <c r="M14" s="369"/>
      <c r="N14" s="369"/>
      <c r="O14" s="369"/>
      <c r="P14" s="369"/>
      <c r="Q14" s="369"/>
      <c r="R14" s="369"/>
      <c r="S14" s="369"/>
      <c r="T14" s="370"/>
    </row>
    <row r="30" spans="1:20" ht="15" thickBot="1" x14ac:dyDescent="0.35"/>
    <row r="31" spans="1:20" ht="16.2" thickBot="1" x14ac:dyDescent="0.35">
      <c r="A31" s="368" t="s">
        <v>259</v>
      </c>
      <c r="B31" s="369"/>
      <c r="C31" s="369"/>
      <c r="D31" s="369"/>
      <c r="E31" s="369"/>
      <c r="F31" s="369"/>
      <c r="G31" s="369"/>
      <c r="H31" s="369"/>
      <c r="I31" s="369"/>
      <c r="J31" s="369"/>
      <c r="K31" s="369"/>
      <c r="L31" s="369"/>
      <c r="M31" s="369"/>
      <c r="N31" s="369"/>
      <c r="O31" s="369"/>
      <c r="P31" s="369"/>
      <c r="Q31" s="369"/>
      <c r="R31" s="369"/>
      <c r="S31" s="369"/>
      <c r="T31" s="370"/>
    </row>
  </sheetData>
  <mergeCells count="4">
    <mergeCell ref="A3:C3"/>
    <mergeCell ref="A6:C6"/>
    <mergeCell ref="A14:T14"/>
    <mergeCell ref="A31:T3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F2543-6303-415B-A95A-0FE8CDB48399}">
  <sheetPr>
    <tabColor theme="9" tint="0.39997558519241921"/>
  </sheetPr>
  <dimension ref="A1:J84"/>
  <sheetViews>
    <sheetView zoomScaleNormal="100" workbookViewId="0">
      <selection activeCell="B23" sqref="B23:I23"/>
    </sheetView>
  </sheetViews>
  <sheetFormatPr defaultColWidth="8.77734375" defaultRowHeight="14.4" outlineLevelRow="1" x14ac:dyDescent="0.3"/>
  <cols>
    <col min="1" max="1" width="4.6640625" style="3" customWidth="1"/>
    <col min="2" max="2" width="30.5546875" style="5" customWidth="1"/>
    <col min="3" max="3" width="28.44140625" style="3" customWidth="1"/>
    <col min="4" max="4" width="46.77734375" style="3" customWidth="1"/>
    <col min="5" max="5" width="13.5546875" style="3" customWidth="1"/>
    <col min="6" max="6" width="16.5546875" style="3" customWidth="1"/>
    <col min="7" max="7" width="21.77734375" style="3" bestFit="1" customWidth="1"/>
    <col min="8" max="9" width="14.5546875" style="3" customWidth="1"/>
    <col min="10" max="10" width="9" style="3" customWidth="1"/>
    <col min="11" max="16384" width="8.77734375" style="3"/>
  </cols>
  <sheetData>
    <row r="1" spans="1:10" s="2" customFormat="1" ht="30" customHeight="1" x14ac:dyDescent="0.3">
      <c r="A1" s="198" t="s">
        <v>232</v>
      </c>
      <c r="B1" s="311"/>
      <c r="C1" s="311"/>
      <c r="D1" s="311"/>
      <c r="E1" s="311"/>
      <c r="F1" s="311"/>
      <c r="G1" s="311"/>
      <c r="H1" s="311"/>
      <c r="I1" s="311"/>
      <c r="J1" s="311"/>
    </row>
    <row r="2" spans="1:10" s="327" customFormat="1" ht="15.6" x14ac:dyDescent="0.3">
      <c r="A2" s="360" t="s">
        <v>0</v>
      </c>
      <c r="B2" s="32"/>
    </row>
    <row r="3" spans="1:10" s="327" customFormat="1" outlineLevel="1" x14ac:dyDescent="0.3">
      <c r="A3" s="328">
        <v>1</v>
      </c>
      <c r="B3" s="329" t="s">
        <v>235</v>
      </c>
      <c r="D3" s="32"/>
      <c r="E3" s="32"/>
      <c r="F3" s="32"/>
      <c r="G3" s="32"/>
      <c r="H3" s="32"/>
      <c r="I3" s="291"/>
    </row>
    <row r="4" spans="1:10" s="327" customFormat="1" outlineLevel="1" x14ac:dyDescent="0.3">
      <c r="A4" s="328">
        <v>2</v>
      </c>
      <c r="B4" s="329" t="s">
        <v>236</v>
      </c>
      <c r="D4" s="32"/>
      <c r="E4" s="32"/>
      <c r="F4" s="32"/>
      <c r="G4" s="32"/>
      <c r="H4" s="32"/>
      <c r="I4" s="291"/>
    </row>
    <row r="5" spans="1:10" s="327" customFormat="1" outlineLevel="1" x14ac:dyDescent="0.3">
      <c r="A5" s="328">
        <v>3</v>
      </c>
      <c r="B5" s="329" t="s">
        <v>237</v>
      </c>
      <c r="D5" s="32"/>
      <c r="E5" s="32"/>
      <c r="F5" s="32"/>
      <c r="G5" s="32"/>
      <c r="H5" s="32"/>
      <c r="I5" s="291"/>
    </row>
    <row r="6" spans="1:10" s="327" customFormat="1" outlineLevel="1" x14ac:dyDescent="0.3">
      <c r="A6" s="328">
        <v>4</v>
      </c>
      <c r="B6" s="329" t="s">
        <v>238</v>
      </c>
      <c r="D6" s="32"/>
      <c r="E6" s="32"/>
      <c r="F6" s="32"/>
      <c r="G6" s="32"/>
      <c r="H6" s="32"/>
      <c r="I6" s="291"/>
    </row>
    <row r="7" spans="1:10" s="327" customFormat="1" outlineLevel="1" x14ac:dyDescent="0.3">
      <c r="A7" s="328">
        <v>5</v>
      </c>
      <c r="B7" s="329" t="s">
        <v>239</v>
      </c>
      <c r="D7" s="32"/>
      <c r="E7" s="32"/>
      <c r="F7" s="32"/>
      <c r="G7" s="32"/>
      <c r="H7" s="32"/>
      <c r="I7" s="291"/>
    </row>
    <row r="8" spans="1:10" s="327" customFormat="1" outlineLevel="1" x14ac:dyDescent="0.3">
      <c r="A8" s="328">
        <v>6</v>
      </c>
      <c r="B8" s="329" t="s">
        <v>240</v>
      </c>
      <c r="D8" s="32"/>
      <c r="E8" s="32"/>
      <c r="F8" s="32"/>
      <c r="G8" s="32"/>
      <c r="H8" s="32"/>
      <c r="I8" s="32"/>
    </row>
    <row r="9" spans="1:10" s="327" customFormat="1" outlineLevel="1" x14ac:dyDescent="0.3">
      <c r="A9" s="328">
        <v>7</v>
      </c>
      <c r="B9" s="329" t="s">
        <v>241</v>
      </c>
      <c r="D9" s="32"/>
      <c r="E9" s="32"/>
      <c r="F9" s="32"/>
      <c r="G9" s="32"/>
      <c r="H9" s="32"/>
      <c r="I9" s="32"/>
    </row>
    <row r="10" spans="1:10" customFormat="1" outlineLevel="1" x14ac:dyDescent="0.3">
      <c r="A10" s="328">
        <v>8</v>
      </c>
      <c r="B10" s="329" t="s">
        <v>242</v>
      </c>
      <c r="D10" s="32"/>
      <c r="E10" s="32"/>
      <c r="F10" s="32"/>
      <c r="G10" s="32"/>
      <c r="H10" s="32"/>
      <c r="I10" s="32"/>
    </row>
    <row r="11" spans="1:10" s="330" customFormat="1" outlineLevel="1" x14ac:dyDescent="0.3">
      <c r="A11" s="328">
        <v>9</v>
      </c>
      <c r="B11" s="329" t="s">
        <v>243</v>
      </c>
      <c r="D11" s="32"/>
      <c r="E11" s="32"/>
      <c r="F11" s="32"/>
      <c r="G11" s="32"/>
      <c r="H11" s="32"/>
      <c r="I11" s="32"/>
    </row>
    <row r="12" spans="1:10" customFormat="1" outlineLevel="1" x14ac:dyDescent="0.3">
      <c r="A12" s="328">
        <v>10</v>
      </c>
      <c r="B12" s="331" t="s">
        <v>244</v>
      </c>
      <c r="D12" s="32"/>
      <c r="E12" s="32"/>
      <c r="F12" s="32"/>
      <c r="G12" s="32"/>
      <c r="H12" s="32"/>
      <c r="I12" s="32"/>
    </row>
    <row r="13" spans="1:10" customFormat="1" outlineLevel="1" x14ac:dyDescent="0.3">
      <c r="A13" s="328">
        <v>11</v>
      </c>
      <c r="B13" s="331" t="s">
        <v>103</v>
      </c>
      <c r="D13" s="32"/>
      <c r="E13" s="32"/>
      <c r="F13" s="32"/>
      <c r="G13" s="32"/>
      <c r="H13" s="32"/>
      <c r="I13" s="32"/>
    </row>
    <row r="14" spans="1:10" customFormat="1" x14ac:dyDescent="0.3">
      <c r="A14" s="359" t="s">
        <v>231</v>
      </c>
      <c r="B14" s="33"/>
      <c r="C14" s="3"/>
      <c r="D14" s="3"/>
      <c r="E14" s="3"/>
      <c r="F14" s="3"/>
      <c r="G14" s="3"/>
      <c r="H14" s="3"/>
      <c r="I14" s="3"/>
    </row>
    <row r="15" spans="1:10" s="32" customFormat="1" ht="15" thickBot="1" x14ac:dyDescent="0.35">
      <c r="A15" s="312"/>
      <c r="B15" s="313"/>
    </row>
    <row r="16" spans="1:10" customFormat="1" ht="16.5" customHeight="1" thickBot="1" x14ac:dyDescent="0.35">
      <c r="B16" s="374" t="s">
        <v>260</v>
      </c>
      <c r="C16" s="375"/>
      <c r="D16" s="375"/>
      <c r="E16" s="375"/>
      <c r="F16" s="375"/>
      <c r="G16" s="376"/>
      <c r="H16" s="3"/>
      <c r="I16" s="3"/>
    </row>
    <row r="17" spans="1:9" customFormat="1" ht="43.8" outlineLevel="1" thickBot="1" x14ac:dyDescent="0.35">
      <c r="B17" s="285" t="s">
        <v>112</v>
      </c>
      <c r="C17" s="286" t="s">
        <v>115</v>
      </c>
      <c r="D17" s="287" t="s">
        <v>17</v>
      </c>
      <c r="E17" s="286" t="s">
        <v>233</v>
      </c>
      <c r="F17" s="286" t="s">
        <v>113</v>
      </c>
      <c r="G17" s="286" t="s">
        <v>114</v>
      </c>
      <c r="H17" s="3"/>
      <c r="I17" s="3"/>
    </row>
    <row r="18" spans="1:9" customFormat="1" ht="15" outlineLevel="1" thickTop="1" x14ac:dyDescent="0.3">
      <c r="B18" s="349"/>
      <c r="C18" s="350"/>
      <c r="D18" s="351"/>
      <c r="E18" s="352"/>
      <c r="F18" s="353"/>
      <c r="G18" s="353"/>
      <c r="H18" s="3"/>
      <c r="I18" s="3"/>
    </row>
    <row r="19" spans="1:9" customFormat="1" outlineLevel="1" x14ac:dyDescent="0.3">
      <c r="B19" s="284"/>
      <c r="C19" s="281"/>
      <c r="D19" s="354"/>
      <c r="E19" s="355"/>
      <c r="F19" s="93"/>
      <c r="G19" s="93"/>
      <c r="H19" s="3"/>
      <c r="I19" s="3"/>
    </row>
    <row r="20" spans="1:9" customFormat="1" ht="15" outlineLevel="1" thickBot="1" x14ac:dyDescent="0.35">
      <c r="B20" s="288"/>
      <c r="C20" s="290"/>
      <c r="D20" s="356"/>
      <c r="E20" s="290"/>
      <c r="F20" s="289"/>
      <c r="G20" s="289"/>
      <c r="H20" s="3"/>
      <c r="I20" s="3"/>
    </row>
    <row r="21" spans="1:9" customFormat="1" ht="15" thickBot="1" x14ac:dyDescent="0.35">
      <c r="A21" s="359" t="s">
        <v>234</v>
      </c>
      <c r="B21" s="33"/>
      <c r="C21" s="3"/>
      <c r="D21" s="348"/>
      <c r="E21" s="348" t="s">
        <v>116</v>
      </c>
      <c r="F21" s="186">
        <f>SUM(F18:F20)</f>
        <v>0</v>
      </c>
      <c r="G21" s="326">
        <f>SUM(G18:G20)</f>
        <v>0</v>
      </c>
      <c r="H21" s="3"/>
      <c r="I21" s="3"/>
    </row>
    <row r="22" spans="1:9" customFormat="1" ht="15" thickBot="1" x14ac:dyDescent="0.35">
      <c r="B22" s="33"/>
      <c r="C22" s="3"/>
      <c r="D22" s="3"/>
      <c r="E22" s="3"/>
      <c r="F22" s="3"/>
      <c r="G22" s="3"/>
      <c r="H22" s="3"/>
      <c r="I22" s="3"/>
    </row>
    <row r="23" spans="1:9" ht="30" customHeight="1" thickBot="1" x14ac:dyDescent="0.35">
      <c r="B23" s="371" t="s">
        <v>261</v>
      </c>
      <c r="C23" s="372"/>
      <c r="D23" s="372"/>
      <c r="E23" s="372"/>
      <c r="F23" s="372"/>
      <c r="G23" s="372"/>
      <c r="H23" s="372"/>
      <c r="I23" s="373"/>
    </row>
    <row r="24" spans="1:9" s="34" customFormat="1" ht="28.8" x14ac:dyDescent="0.3">
      <c r="B24" s="283" t="s">
        <v>23</v>
      </c>
      <c r="C24" s="218" t="s">
        <v>104</v>
      </c>
      <c r="D24" s="218" t="s">
        <v>105</v>
      </c>
      <c r="E24" s="218" t="s">
        <v>106</v>
      </c>
      <c r="F24" s="219" t="s">
        <v>107</v>
      </c>
      <c r="G24" s="218" t="s">
        <v>108</v>
      </c>
      <c r="H24" s="218" t="s">
        <v>109</v>
      </c>
      <c r="I24" s="220" t="s">
        <v>110</v>
      </c>
    </row>
    <row r="25" spans="1:9" x14ac:dyDescent="0.3">
      <c r="B25" s="223" t="s">
        <v>28</v>
      </c>
      <c r="C25" s="94"/>
      <c r="D25" s="187"/>
      <c r="E25" s="184"/>
      <c r="F25" s="184"/>
      <c r="G25" s="94"/>
      <c r="H25" s="221"/>
      <c r="I25" s="292"/>
    </row>
    <row r="26" spans="1:9" x14ac:dyDescent="0.3">
      <c r="B26" s="223" t="s">
        <v>28</v>
      </c>
      <c r="C26" s="94"/>
      <c r="D26" s="187"/>
      <c r="E26" s="184"/>
      <c r="F26" s="184"/>
      <c r="G26" s="94"/>
      <c r="H26" s="221"/>
      <c r="I26" s="184"/>
    </row>
    <row r="27" spans="1:9" x14ac:dyDescent="0.3">
      <c r="B27" s="223" t="s">
        <v>28</v>
      </c>
      <c r="C27" s="94"/>
      <c r="D27" s="187"/>
      <c r="E27" s="184"/>
      <c r="F27" s="184"/>
      <c r="G27" s="94"/>
      <c r="H27" s="221"/>
      <c r="I27" s="184"/>
    </row>
    <row r="28" spans="1:9" x14ac:dyDescent="0.3">
      <c r="B28" s="223" t="s">
        <v>28</v>
      </c>
      <c r="C28" s="94"/>
      <c r="D28" s="187"/>
      <c r="E28" s="184"/>
      <c r="F28" s="184"/>
      <c r="G28" s="94"/>
      <c r="H28" s="221"/>
      <c r="I28" s="184"/>
    </row>
    <row r="29" spans="1:9" x14ac:dyDescent="0.3">
      <c r="B29" s="224" t="s">
        <v>28</v>
      </c>
      <c r="C29" s="91" t="s">
        <v>111</v>
      </c>
      <c r="D29" s="92"/>
      <c r="E29" s="185"/>
      <c r="F29" s="185"/>
      <c r="G29" s="92"/>
      <c r="H29" s="222"/>
      <c r="I29" s="185"/>
    </row>
    <row r="30" spans="1:9" x14ac:dyDescent="0.3">
      <c r="B30" s="223" t="s">
        <v>29</v>
      </c>
      <c r="C30" s="94"/>
      <c r="D30" s="187"/>
      <c r="E30" s="184"/>
      <c r="F30" s="184"/>
      <c r="G30" s="94"/>
      <c r="H30" s="221"/>
      <c r="I30" s="184"/>
    </row>
    <row r="31" spans="1:9" x14ac:dyDescent="0.3">
      <c r="B31" s="223" t="s">
        <v>29</v>
      </c>
      <c r="C31" s="94"/>
      <c r="D31" s="187"/>
      <c r="E31" s="184"/>
      <c r="F31" s="184"/>
      <c r="G31" s="94"/>
      <c r="H31" s="221"/>
      <c r="I31" s="184"/>
    </row>
    <row r="32" spans="1:9" x14ac:dyDescent="0.3">
      <c r="B32" s="223" t="s">
        <v>29</v>
      </c>
      <c r="C32" s="94"/>
      <c r="D32" s="187"/>
      <c r="E32" s="184"/>
      <c r="F32" s="184"/>
      <c r="G32" s="94"/>
      <c r="H32" s="221"/>
      <c r="I32" s="184"/>
    </row>
    <row r="33" spans="2:9" x14ac:dyDescent="0.3">
      <c r="B33" s="223" t="s">
        <v>29</v>
      </c>
      <c r="C33" s="94"/>
      <c r="D33" s="187"/>
      <c r="E33" s="184"/>
      <c r="F33" s="184"/>
      <c r="G33" s="94"/>
      <c r="H33" s="221"/>
      <c r="I33" s="184"/>
    </row>
    <row r="34" spans="2:9" x14ac:dyDescent="0.3">
      <c r="B34" s="224" t="s">
        <v>29</v>
      </c>
      <c r="C34" s="91" t="s">
        <v>111</v>
      </c>
      <c r="D34" s="92"/>
      <c r="E34" s="185"/>
      <c r="F34" s="185"/>
      <c r="G34" s="92"/>
      <c r="H34" s="222"/>
      <c r="I34" s="185"/>
    </row>
    <row r="35" spans="2:9" x14ac:dyDescent="0.3">
      <c r="B35" s="223" t="s">
        <v>30</v>
      </c>
      <c r="C35" s="94"/>
      <c r="D35" s="94"/>
      <c r="E35" s="184"/>
      <c r="F35" s="184"/>
      <c r="G35" s="184"/>
      <c r="H35" s="221"/>
      <c r="I35" s="184"/>
    </row>
    <row r="36" spans="2:9" x14ac:dyDescent="0.3">
      <c r="B36" s="223" t="s">
        <v>30</v>
      </c>
      <c r="C36" s="94"/>
      <c r="D36" s="94"/>
      <c r="E36" s="184"/>
      <c r="F36" s="184"/>
      <c r="G36" s="184"/>
      <c r="H36" s="208"/>
      <c r="I36" s="184"/>
    </row>
    <row r="37" spans="2:9" x14ac:dyDescent="0.3">
      <c r="B37" s="223" t="s">
        <v>30</v>
      </c>
      <c r="C37" s="94"/>
      <c r="D37" s="94"/>
      <c r="E37" s="184"/>
      <c r="F37" s="184"/>
      <c r="G37" s="184"/>
      <c r="H37" s="208"/>
      <c r="I37" s="184"/>
    </row>
    <row r="38" spans="2:9" x14ac:dyDescent="0.3">
      <c r="B38" s="223" t="s">
        <v>30</v>
      </c>
      <c r="C38" s="94"/>
      <c r="D38" s="94"/>
      <c r="E38" s="184"/>
      <c r="F38" s="184"/>
      <c r="G38" s="184"/>
      <c r="H38" s="208"/>
      <c r="I38" s="184"/>
    </row>
    <row r="39" spans="2:9" x14ac:dyDescent="0.3">
      <c r="B39" s="224" t="s">
        <v>30</v>
      </c>
      <c r="C39" s="91" t="s">
        <v>111</v>
      </c>
      <c r="D39" s="92"/>
      <c r="E39" s="185"/>
      <c r="F39" s="185"/>
      <c r="G39" s="185"/>
      <c r="H39" s="209"/>
      <c r="I39" s="185"/>
    </row>
    <row r="40" spans="2:9" x14ac:dyDescent="0.3">
      <c r="B40" s="223" t="s">
        <v>31</v>
      </c>
      <c r="C40" s="94"/>
      <c r="D40" s="94"/>
      <c r="E40" s="184"/>
      <c r="F40" s="184"/>
      <c r="G40" s="184"/>
      <c r="H40" s="221"/>
      <c r="I40" s="184"/>
    </row>
    <row r="41" spans="2:9" x14ac:dyDescent="0.3">
      <c r="B41" s="223" t="s">
        <v>31</v>
      </c>
      <c r="C41" s="94"/>
      <c r="D41" s="94"/>
      <c r="E41" s="184"/>
      <c r="F41" s="184"/>
      <c r="G41" s="184"/>
      <c r="H41" s="208"/>
      <c r="I41" s="184"/>
    </row>
    <row r="42" spans="2:9" x14ac:dyDescent="0.3">
      <c r="B42" s="223" t="s">
        <v>31</v>
      </c>
      <c r="C42" s="94"/>
      <c r="D42" s="94"/>
      <c r="E42" s="184"/>
      <c r="F42" s="184"/>
      <c r="G42" s="184"/>
      <c r="H42" s="208"/>
      <c r="I42" s="184"/>
    </row>
    <row r="43" spans="2:9" x14ac:dyDescent="0.3">
      <c r="B43" s="223" t="s">
        <v>31</v>
      </c>
      <c r="C43" s="94"/>
      <c r="D43" s="94"/>
      <c r="E43" s="184"/>
      <c r="F43" s="184"/>
      <c r="G43" s="184"/>
      <c r="H43" s="208"/>
      <c r="I43" s="184"/>
    </row>
    <row r="44" spans="2:9" x14ac:dyDescent="0.3">
      <c r="B44" s="224" t="s">
        <v>31</v>
      </c>
      <c r="C44" s="91" t="s">
        <v>111</v>
      </c>
      <c r="D44" s="92"/>
      <c r="E44" s="185"/>
      <c r="F44" s="185"/>
      <c r="G44" s="185"/>
      <c r="H44" s="209"/>
      <c r="I44" s="185"/>
    </row>
    <row r="45" spans="2:9" x14ac:dyDescent="0.3">
      <c r="B45" s="223" t="s">
        <v>32</v>
      </c>
      <c r="C45" s="94"/>
      <c r="D45" s="94"/>
      <c r="E45" s="184"/>
      <c r="F45" s="184"/>
      <c r="G45" s="184"/>
      <c r="H45" s="208"/>
      <c r="I45" s="184"/>
    </row>
    <row r="46" spans="2:9" x14ac:dyDescent="0.3">
      <c r="B46" s="223" t="s">
        <v>32</v>
      </c>
      <c r="C46" s="94"/>
      <c r="D46" s="94"/>
      <c r="E46" s="184"/>
      <c r="F46" s="184"/>
      <c r="G46" s="184"/>
      <c r="H46" s="208"/>
      <c r="I46" s="184"/>
    </row>
    <row r="47" spans="2:9" x14ac:dyDescent="0.3">
      <c r="B47" s="223" t="s">
        <v>32</v>
      </c>
      <c r="C47" s="94"/>
      <c r="D47" s="94"/>
      <c r="E47" s="184"/>
      <c r="F47" s="184"/>
      <c r="G47" s="184"/>
      <c r="H47" s="208"/>
      <c r="I47" s="184"/>
    </row>
    <row r="48" spans="2:9" x14ac:dyDescent="0.3">
      <c r="B48" s="223" t="s">
        <v>32</v>
      </c>
      <c r="C48" s="94"/>
      <c r="D48" s="94"/>
      <c r="E48" s="184"/>
      <c r="F48" s="184"/>
      <c r="G48" s="184"/>
      <c r="H48" s="208"/>
      <c r="I48" s="184"/>
    </row>
    <row r="49" spans="2:9" x14ac:dyDescent="0.3">
      <c r="B49" s="224" t="s">
        <v>32</v>
      </c>
      <c r="C49" s="91" t="s">
        <v>111</v>
      </c>
      <c r="D49" s="92"/>
      <c r="E49" s="185"/>
      <c r="F49" s="185"/>
      <c r="G49" s="185"/>
      <c r="H49" s="209"/>
      <c r="I49" s="185"/>
    </row>
    <row r="50" spans="2:9" x14ac:dyDescent="0.3">
      <c r="B50" s="223" t="s">
        <v>33</v>
      </c>
      <c r="C50" s="94"/>
      <c r="D50" s="94"/>
      <c r="E50" s="184"/>
      <c r="F50" s="184"/>
      <c r="G50" s="184"/>
      <c r="H50" s="208"/>
      <c r="I50" s="184"/>
    </row>
    <row r="51" spans="2:9" x14ac:dyDescent="0.3">
      <c r="B51" s="223" t="s">
        <v>33</v>
      </c>
      <c r="C51" s="94"/>
      <c r="D51" s="94"/>
      <c r="E51" s="184"/>
      <c r="F51" s="184"/>
      <c r="G51" s="184"/>
      <c r="H51" s="208"/>
      <c r="I51" s="184"/>
    </row>
    <row r="52" spans="2:9" x14ac:dyDescent="0.3">
      <c r="B52" s="223" t="s">
        <v>33</v>
      </c>
      <c r="C52" s="94"/>
      <c r="D52" s="94"/>
      <c r="E52" s="184"/>
      <c r="F52" s="184"/>
      <c r="G52" s="184"/>
      <c r="H52" s="208"/>
      <c r="I52" s="184"/>
    </row>
    <row r="53" spans="2:9" x14ac:dyDescent="0.3">
      <c r="B53" s="223" t="s">
        <v>33</v>
      </c>
      <c r="C53" s="94"/>
      <c r="D53" s="94"/>
      <c r="E53" s="184"/>
      <c r="F53" s="184"/>
      <c r="G53" s="184"/>
      <c r="H53" s="208"/>
      <c r="I53" s="184"/>
    </row>
    <row r="54" spans="2:9" x14ac:dyDescent="0.3">
      <c r="B54" s="224" t="s">
        <v>33</v>
      </c>
      <c r="C54" s="91" t="s">
        <v>111</v>
      </c>
      <c r="D54" s="92"/>
      <c r="E54" s="185"/>
      <c r="F54" s="185"/>
      <c r="G54" s="185"/>
      <c r="H54" s="209"/>
      <c r="I54" s="185"/>
    </row>
    <row r="55" spans="2:9" x14ac:dyDescent="0.3">
      <c r="B55" s="223" t="s">
        <v>34</v>
      </c>
      <c r="C55" s="94"/>
      <c r="D55" s="94"/>
      <c r="E55" s="184"/>
      <c r="F55" s="184"/>
      <c r="G55" s="184"/>
      <c r="H55" s="208"/>
      <c r="I55" s="184"/>
    </row>
    <row r="56" spans="2:9" x14ac:dyDescent="0.3">
      <c r="B56" s="223" t="s">
        <v>34</v>
      </c>
      <c r="C56" s="94"/>
      <c r="D56" s="94"/>
      <c r="E56" s="184"/>
      <c r="F56" s="184"/>
      <c r="G56" s="184"/>
      <c r="H56" s="208"/>
      <c r="I56" s="184"/>
    </row>
    <row r="57" spans="2:9" x14ac:dyDescent="0.3">
      <c r="B57" s="223" t="s">
        <v>34</v>
      </c>
      <c r="C57" s="94"/>
      <c r="D57" s="94"/>
      <c r="E57" s="184"/>
      <c r="F57" s="184"/>
      <c r="G57" s="184"/>
      <c r="H57" s="208"/>
      <c r="I57" s="184"/>
    </row>
    <row r="58" spans="2:9" x14ac:dyDescent="0.3">
      <c r="B58" s="223" t="s">
        <v>34</v>
      </c>
      <c r="C58" s="94"/>
      <c r="D58" s="94"/>
      <c r="E58" s="184"/>
      <c r="F58" s="184"/>
      <c r="G58" s="184"/>
      <c r="H58" s="208"/>
      <c r="I58" s="184"/>
    </row>
    <row r="59" spans="2:9" x14ac:dyDescent="0.3">
      <c r="B59" s="224" t="s">
        <v>34</v>
      </c>
      <c r="C59" s="91" t="s">
        <v>111</v>
      </c>
      <c r="D59" s="92"/>
      <c r="E59" s="185"/>
      <c r="F59" s="185"/>
      <c r="G59" s="185"/>
      <c r="H59" s="209"/>
      <c r="I59" s="185"/>
    </row>
    <row r="60" spans="2:9" x14ac:dyDescent="0.3">
      <c r="B60" s="223" t="s">
        <v>35</v>
      </c>
      <c r="C60" s="94"/>
      <c r="D60" s="94"/>
      <c r="E60" s="184"/>
      <c r="F60" s="184"/>
      <c r="G60" s="184"/>
      <c r="H60" s="208"/>
      <c r="I60" s="184"/>
    </row>
    <row r="61" spans="2:9" x14ac:dyDescent="0.3">
      <c r="B61" s="223" t="s">
        <v>35</v>
      </c>
      <c r="C61" s="94"/>
      <c r="D61" s="94"/>
      <c r="E61" s="184"/>
      <c r="F61" s="184"/>
      <c r="G61" s="184"/>
      <c r="H61" s="208"/>
      <c r="I61" s="184"/>
    </row>
    <row r="62" spans="2:9" x14ac:dyDescent="0.3">
      <c r="B62" s="223" t="s">
        <v>35</v>
      </c>
      <c r="C62" s="94"/>
      <c r="D62" s="94"/>
      <c r="E62" s="184"/>
      <c r="F62" s="184"/>
      <c r="G62" s="184"/>
      <c r="H62" s="208"/>
      <c r="I62" s="184"/>
    </row>
    <row r="63" spans="2:9" x14ac:dyDescent="0.3">
      <c r="B63" s="223" t="s">
        <v>35</v>
      </c>
      <c r="C63" s="94"/>
      <c r="D63" s="94"/>
      <c r="E63" s="184"/>
      <c r="F63" s="184"/>
      <c r="G63" s="184"/>
      <c r="H63" s="208"/>
      <c r="I63" s="184"/>
    </row>
    <row r="64" spans="2:9" x14ac:dyDescent="0.3">
      <c r="B64" s="224" t="s">
        <v>35</v>
      </c>
      <c r="C64" s="91" t="s">
        <v>111</v>
      </c>
      <c r="D64" s="92"/>
      <c r="E64" s="185"/>
      <c r="F64" s="185"/>
      <c r="G64" s="185"/>
      <c r="H64" s="209"/>
      <c r="I64" s="185"/>
    </row>
    <row r="65" spans="2:9" x14ac:dyDescent="0.3">
      <c r="B65" s="223" t="s">
        <v>36</v>
      </c>
      <c r="C65" s="94"/>
      <c r="D65" s="94"/>
      <c r="E65" s="184"/>
      <c r="F65" s="184"/>
      <c r="G65" s="184"/>
      <c r="H65" s="208"/>
      <c r="I65" s="184"/>
    </row>
    <row r="66" spans="2:9" x14ac:dyDescent="0.3">
      <c r="B66" s="223" t="s">
        <v>36</v>
      </c>
      <c r="C66" s="94"/>
      <c r="D66" s="94"/>
      <c r="E66" s="184"/>
      <c r="F66" s="184"/>
      <c r="G66" s="184"/>
      <c r="H66" s="208"/>
      <c r="I66" s="184"/>
    </row>
    <row r="67" spans="2:9" x14ac:dyDescent="0.3">
      <c r="B67" s="223" t="s">
        <v>36</v>
      </c>
      <c r="C67" s="94"/>
      <c r="D67" s="94"/>
      <c r="E67" s="184"/>
      <c r="F67" s="184"/>
      <c r="G67" s="184"/>
      <c r="H67" s="208"/>
      <c r="I67" s="184"/>
    </row>
    <row r="68" spans="2:9" x14ac:dyDescent="0.3">
      <c r="B68" s="223" t="s">
        <v>36</v>
      </c>
      <c r="C68" s="94"/>
      <c r="D68" s="94"/>
      <c r="E68" s="184"/>
      <c r="F68" s="184"/>
      <c r="G68" s="184"/>
      <c r="H68" s="208"/>
      <c r="I68" s="184"/>
    </row>
    <row r="69" spans="2:9" x14ac:dyDescent="0.3">
      <c r="B69" s="224" t="s">
        <v>36</v>
      </c>
      <c r="C69" s="91" t="s">
        <v>111</v>
      </c>
      <c r="D69" s="92"/>
      <c r="E69" s="185"/>
      <c r="F69" s="185"/>
      <c r="G69" s="185"/>
      <c r="H69" s="209"/>
      <c r="I69" s="185"/>
    </row>
    <row r="70" spans="2:9" x14ac:dyDescent="0.3">
      <c r="B70" s="223" t="s">
        <v>37</v>
      </c>
      <c r="C70" s="94"/>
      <c r="D70" s="94"/>
      <c r="E70" s="184"/>
      <c r="F70" s="184"/>
      <c r="G70" s="184"/>
      <c r="H70" s="208"/>
      <c r="I70" s="184"/>
    </row>
    <row r="71" spans="2:9" x14ac:dyDescent="0.3">
      <c r="B71" s="223" t="s">
        <v>37</v>
      </c>
      <c r="C71" s="94"/>
      <c r="D71" s="94"/>
      <c r="E71" s="184"/>
      <c r="F71" s="184"/>
      <c r="G71" s="184"/>
      <c r="H71" s="208"/>
      <c r="I71" s="184"/>
    </row>
    <row r="72" spans="2:9" x14ac:dyDescent="0.3">
      <c r="B72" s="223" t="s">
        <v>37</v>
      </c>
      <c r="C72" s="94"/>
      <c r="D72" s="94"/>
      <c r="E72" s="184"/>
      <c r="F72" s="184"/>
      <c r="G72" s="184"/>
      <c r="H72" s="208"/>
      <c r="I72" s="184"/>
    </row>
    <row r="73" spans="2:9" x14ac:dyDescent="0.3">
      <c r="B73" s="223" t="s">
        <v>37</v>
      </c>
      <c r="C73" s="94"/>
      <c r="D73" s="94"/>
      <c r="E73" s="184"/>
      <c r="F73" s="184"/>
      <c r="G73" s="184"/>
      <c r="H73" s="208"/>
      <c r="I73" s="184"/>
    </row>
    <row r="74" spans="2:9" x14ac:dyDescent="0.3">
      <c r="B74" s="224" t="s">
        <v>37</v>
      </c>
      <c r="C74" s="91" t="s">
        <v>111</v>
      </c>
      <c r="D74" s="92"/>
      <c r="E74" s="185"/>
      <c r="F74" s="185"/>
      <c r="G74" s="185"/>
      <c r="H74" s="209"/>
      <c r="I74" s="185"/>
    </row>
    <row r="75" spans="2:9" x14ac:dyDescent="0.3">
      <c r="B75" s="223" t="s">
        <v>38</v>
      </c>
      <c r="C75" s="94"/>
      <c r="D75" s="94"/>
      <c r="E75" s="184"/>
      <c r="F75" s="184"/>
      <c r="G75" s="184"/>
      <c r="H75" s="208"/>
      <c r="I75" s="184"/>
    </row>
    <row r="76" spans="2:9" x14ac:dyDescent="0.3">
      <c r="B76" s="223" t="s">
        <v>38</v>
      </c>
      <c r="C76" s="94"/>
      <c r="D76" s="94"/>
      <c r="E76" s="184"/>
      <c r="F76" s="184"/>
      <c r="G76" s="184"/>
      <c r="H76" s="221"/>
      <c r="I76" s="184"/>
    </row>
    <row r="77" spans="2:9" x14ac:dyDescent="0.3">
      <c r="B77" s="223" t="s">
        <v>38</v>
      </c>
      <c r="C77" s="94"/>
      <c r="D77" s="94"/>
      <c r="E77" s="184"/>
      <c r="F77" s="184"/>
      <c r="G77" s="184"/>
      <c r="H77" s="208"/>
      <c r="I77" s="184"/>
    </row>
    <row r="78" spans="2:9" x14ac:dyDescent="0.3">
      <c r="B78" s="223" t="s">
        <v>38</v>
      </c>
      <c r="C78" s="94"/>
      <c r="D78" s="94"/>
      <c r="E78" s="184"/>
      <c r="F78" s="184"/>
      <c r="G78" s="184"/>
      <c r="H78" s="208"/>
      <c r="I78" s="184"/>
    </row>
    <row r="79" spans="2:9" x14ac:dyDescent="0.3">
      <c r="B79" s="224" t="s">
        <v>38</v>
      </c>
      <c r="C79" s="91" t="s">
        <v>111</v>
      </c>
      <c r="D79" s="92"/>
      <c r="E79" s="185"/>
      <c r="F79" s="185"/>
      <c r="G79" s="185"/>
      <c r="H79" s="209"/>
      <c r="I79" s="185"/>
    </row>
    <row r="80" spans="2:9" x14ac:dyDescent="0.3">
      <c r="B80" s="223" t="str">
        <f>'IA.2b-Project Budget'!$B$61</f>
        <v>Other (please specify)</v>
      </c>
      <c r="C80" s="94"/>
      <c r="D80" s="94"/>
      <c r="E80" s="184"/>
      <c r="F80" s="184"/>
      <c r="G80" s="184"/>
      <c r="H80" s="208"/>
      <c r="I80" s="184"/>
    </row>
    <row r="81" spans="2:9" x14ac:dyDescent="0.3">
      <c r="B81" s="223" t="str">
        <f>'IA.2b-Project Budget'!$B$61</f>
        <v>Other (please specify)</v>
      </c>
      <c r="C81" s="94"/>
      <c r="D81" s="94"/>
      <c r="E81" s="184"/>
      <c r="F81" s="184"/>
      <c r="G81" s="184"/>
      <c r="H81" s="208"/>
      <c r="I81" s="184"/>
    </row>
    <row r="82" spans="2:9" x14ac:dyDescent="0.3">
      <c r="B82" s="223" t="str">
        <f>'IA.2b-Project Budget'!$B$61</f>
        <v>Other (please specify)</v>
      </c>
      <c r="C82" s="94"/>
      <c r="D82" s="94"/>
      <c r="E82" s="184"/>
      <c r="F82" s="184"/>
      <c r="G82" s="184"/>
      <c r="H82" s="208"/>
      <c r="I82" s="184"/>
    </row>
    <row r="83" spans="2:9" x14ac:dyDescent="0.3">
      <c r="B83" s="223" t="str">
        <f>'IA.2b-Project Budget'!$B$61</f>
        <v>Other (please specify)</v>
      </c>
      <c r="C83" s="94"/>
      <c r="D83" s="94"/>
      <c r="E83" s="184"/>
      <c r="F83" s="184"/>
      <c r="G83" s="184"/>
      <c r="H83" s="208"/>
      <c r="I83" s="184"/>
    </row>
    <row r="84" spans="2:9" x14ac:dyDescent="0.3">
      <c r="B84" s="224" t="str">
        <f>'IA.2b-Project Budget'!$B$61</f>
        <v>Other (please specify)</v>
      </c>
      <c r="C84" s="91" t="s">
        <v>111</v>
      </c>
      <c r="D84" s="92"/>
      <c r="E84" s="185"/>
      <c r="F84" s="185"/>
      <c r="G84" s="185"/>
      <c r="H84" s="209"/>
      <c r="I84" s="185"/>
    </row>
  </sheetData>
  <mergeCells count="2">
    <mergeCell ref="B23:I23"/>
    <mergeCell ref="B16:G16"/>
  </mergeCells>
  <phoneticPr fontId="45" type="noConversion"/>
  <dataValidations count="9">
    <dataValidation type="whole" allowBlank="1" showInputMessage="1" showErrorMessage="1" sqref="E25:E84" xr:uid="{CB28447D-617C-430E-B505-9A24E96294A7}">
      <formula1>0</formula1>
      <formula2>100000000</formula2>
    </dataValidation>
    <dataValidation type="list" allowBlank="1" showInputMessage="1" showErrorMessage="1" sqref="H25:H84" xr:uid="{CA6DFDDE-DA8A-45D5-AAB8-B35E90AFEF69}">
      <formula1>"'2026,'2027,'2028,'2029,'2030,'2031"</formula1>
    </dataValidation>
    <dataValidation type="list" allowBlank="1" showInputMessage="1" showErrorMessage="1" sqref="F25:F84" xr:uid="{ADD50C45-EFCD-4ACA-BBBA-A89C57268D04}">
      <formula1>"TRUE,FALSE"</formula1>
    </dataValidation>
    <dataValidation type="list" allowBlank="1" showInputMessage="1" showErrorMessage="1" sqref="G26:G84" xr:uid="{68983CCA-017A-480B-8C1F-9AA9358BCE3C}">
      <formula1>"Cariboo,Kootenay,Lower Mainland / Southwest,Nechako,North Coast,Northeast,Vancouver Island and Coast,Thompson / Okanagan,,Canada (outside B.C.),International"</formula1>
    </dataValidation>
    <dataValidation type="list" allowBlank="1" showInputMessage="1" showErrorMessage="1" errorTitle="Location Error" error="Applicant must Select a valid Location from the dropdown List" sqref="G25" xr:uid="{E88CA558-D806-4574-80BE-A97020D0C428}">
      <formula1>"Cariboo,Kootenay,Lower Mainland / Southwest,Nechako,North Coast,Northeast,Vancouver Island and Coast,Thompson / Okanagan,,Canada (outside B.C.),International"</formula1>
    </dataValidation>
    <dataValidation type="list" errorStyle="information" allowBlank="1" showInputMessage="1" sqref="I25:I84" xr:uid="{685C9EF0-5C08-4D0D-B06A-C7293CB2F58F}">
      <formula1>"Jan-Feb-Mar,Apr-May-Jun,Jul-Aug-Sep,Oct-Nov-Dec"</formula1>
    </dataValidation>
    <dataValidation type="list" allowBlank="1" showInputMessage="1" showErrorMessage="1" sqref="C18:D20" xr:uid="{9495C808-D810-4C1D-99B6-4B9008CEFC09}">
      <formula1>"Approved, Awaiting Decision, Other"</formula1>
    </dataValidation>
    <dataValidation type="decimal" allowBlank="1" showInputMessage="1" showErrorMessage="1" sqref="F18:G20" xr:uid="{080B0398-8204-40D5-A692-CC4CD881F4A7}">
      <formula1>0</formula1>
      <formula2>100000000</formula2>
    </dataValidation>
    <dataValidation type="date" operator="greaterThanOrEqual" allowBlank="1" showInputMessage="1" showErrorMessage="1" sqref="E18:E20" xr:uid="{FA0FCEA9-5920-4CBB-9057-418C352CBA2B}">
      <formula1>1</formula1>
    </dataValidation>
  </dataValidations>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21CC472C-B00F-4105-842C-D8C235A0A269}">
          <x14:formula1>
            <xm:f>'IA.2b-Project Budget'!$B$21:$B$32</xm:f>
          </x14:formula1>
          <xm:sqref>B25:B84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176C6-D089-4235-BF9D-BE63305CE41C}">
  <sheetPr>
    <tabColor theme="9" tint="-0.249977111117893"/>
  </sheetPr>
  <dimension ref="A1:AA125"/>
  <sheetViews>
    <sheetView topLeftCell="A30" zoomScaleNormal="100" workbookViewId="0">
      <selection activeCell="C41" sqref="C41"/>
    </sheetView>
  </sheetViews>
  <sheetFormatPr defaultColWidth="0" defaultRowHeight="13.8" zeroHeight="1" x14ac:dyDescent="0.3"/>
  <cols>
    <col min="1" max="1" width="3.109375" style="5" customWidth="1"/>
    <col min="2" max="2" width="36.5546875" style="5" customWidth="1"/>
    <col min="3" max="26" width="13.5546875" style="5" customWidth="1"/>
    <col min="27" max="27" width="8.77734375" style="5" customWidth="1"/>
    <col min="28" max="16384" width="8.77734375" style="5" hidden="1"/>
  </cols>
  <sheetData>
    <row r="1" spans="1:27" s="4" customFormat="1" ht="30" customHeight="1" x14ac:dyDescent="0.3">
      <c r="A1" s="198" t="s">
        <v>251</v>
      </c>
      <c r="B1" s="314"/>
      <c r="C1" s="199"/>
      <c r="D1" s="200"/>
      <c r="E1" s="200"/>
      <c r="F1" s="200"/>
      <c r="G1" s="200"/>
      <c r="H1" s="200"/>
      <c r="I1" s="200"/>
      <c r="J1" s="200"/>
      <c r="K1" s="200"/>
      <c r="L1" s="200"/>
      <c r="M1" s="200"/>
      <c r="N1" s="200"/>
      <c r="O1" s="200"/>
      <c r="P1" s="200"/>
      <c r="Q1" s="200"/>
      <c r="R1" s="200"/>
      <c r="S1" s="200"/>
      <c r="T1" s="200"/>
      <c r="U1" s="200"/>
      <c r="V1" s="200"/>
      <c r="W1" s="200"/>
      <c r="X1" s="200"/>
      <c r="Y1" s="200"/>
      <c r="Z1" s="200"/>
      <c r="AA1" s="200"/>
    </row>
    <row r="2" spans="1:27" ht="15.6" x14ac:dyDescent="0.3">
      <c r="B2" s="201" t="s">
        <v>0</v>
      </c>
      <c r="C2" s="201"/>
      <c r="D2" s="6"/>
    </row>
    <row r="3" spans="1:27" ht="14.55" customHeight="1" x14ac:dyDescent="0.3">
      <c r="A3" s="202">
        <v>1</v>
      </c>
      <c r="B3" s="203" t="s">
        <v>3</v>
      </c>
      <c r="D3" s="6"/>
    </row>
    <row r="4" spans="1:27" ht="14.4" x14ac:dyDescent="0.3">
      <c r="A4" s="202">
        <v>2</v>
      </c>
      <c r="B4" s="203" t="s">
        <v>255</v>
      </c>
    </row>
    <row r="5" spans="1:27" ht="14.4" x14ac:dyDescent="0.3">
      <c r="A5" s="202">
        <v>3</v>
      </c>
      <c r="B5" s="203" t="s">
        <v>4</v>
      </c>
    </row>
    <row r="6" spans="1:27" ht="14.4" x14ac:dyDescent="0.3">
      <c r="A6" s="202">
        <v>4</v>
      </c>
      <c r="B6" s="203" t="s">
        <v>262</v>
      </c>
    </row>
    <row r="7" spans="1:27" ht="14.4" x14ac:dyDescent="0.3">
      <c r="A7" s="202">
        <v>5</v>
      </c>
      <c r="B7" s="203" t="s">
        <v>5</v>
      </c>
      <c r="D7" s="7"/>
      <c r="E7" s="7"/>
      <c r="F7" s="7"/>
      <c r="G7" s="7"/>
      <c r="H7" s="7"/>
      <c r="I7" s="7"/>
      <c r="J7" s="7"/>
      <c r="K7" s="7"/>
      <c r="L7" s="7"/>
      <c r="M7" s="7"/>
      <c r="N7" s="7"/>
      <c r="O7" s="7"/>
      <c r="P7" s="7"/>
      <c r="Q7" s="7"/>
      <c r="R7" s="7"/>
      <c r="S7" s="7"/>
      <c r="T7" s="7"/>
      <c r="U7" s="7"/>
      <c r="V7" s="7"/>
      <c r="W7" s="7"/>
      <c r="X7" s="7"/>
      <c r="Y7" s="7"/>
      <c r="Z7" s="7"/>
    </row>
    <row r="8" spans="1:27" ht="14.4" x14ac:dyDescent="0.3">
      <c r="A8" s="202">
        <v>6</v>
      </c>
      <c r="B8" s="203" t="s">
        <v>6</v>
      </c>
      <c r="D8" s="7"/>
      <c r="E8" s="7"/>
      <c r="F8" s="7"/>
      <c r="G8" s="7"/>
      <c r="H8" s="7"/>
      <c r="I8" s="7"/>
      <c r="J8" s="7"/>
      <c r="K8" s="7"/>
      <c r="L8" s="7"/>
      <c r="M8" s="7"/>
      <c r="N8" s="7"/>
      <c r="O8" s="7"/>
      <c r="P8" s="7"/>
      <c r="Q8" s="7"/>
      <c r="R8" s="7"/>
      <c r="S8" s="7"/>
      <c r="T8" s="7"/>
      <c r="U8" s="7"/>
      <c r="V8" s="7"/>
      <c r="W8" s="7"/>
      <c r="X8" s="7"/>
      <c r="Y8" s="7"/>
      <c r="Z8" s="7"/>
    </row>
    <row r="9" spans="1:27" ht="14.4" x14ac:dyDescent="0.3">
      <c r="A9" s="204">
        <v>7</v>
      </c>
      <c r="B9" s="203" t="s">
        <v>7</v>
      </c>
    </row>
    <row r="10" spans="1:27" ht="14.4" x14ac:dyDescent="0.3">
      <c r="A10" s="204">
        <v>8</v>
      </c>
      <c r="B10" s="203" t="s">
        <v>8</v>
      </c>
    </row>
    <row r="11" spans="1:27" x14ac:dyDescent="0.3">
      <c r="B11" s="8"/>
      <c r="C11" s="8"/>
    </row>
    <row r="12" spans="1:27" ht="14.4" x14ac:dyDescent="0.3">
      <c r="B12" s="182" t="s">
        <v>9</v>
      </c>
      <c r="C12" s="385"/>
      <c r="D12" s="385"/>
      <c r="E12" s="385"/>
      <c r="L12" s="291"/>
    </row>
    <row r="13" spans="1:27" ht="14.4" x14ac:dyDescent="0.3">
      <c r="B13" s="183" t="s">
        <v>10</v>
      </c>
      <c r="C13" s="385"/>
      <c r="D13" s="385"/>
      <c r="E13" s="385"/>
      <c r="L13" s="291"/>
    </row>
    <row r="14" spans="1:27" ht="14.4" x14ac:dyDescent="0.3">
      <c r="B14" s="183" t="s">
        <v>11</v>
      </c>
      <c r="C14" s="385"/>
      <c r="D14" s="385"/>
      <c r="E14" s="385"/>
      <c r="L14" s="291"/>
    </row>
    <row r="15" spans="1:27" ht="14.4" x14ac:dyDescent="0.3">
      <c r="B15" s="183" t="s">
        <v>12</v>
      </c>
      <c r="C15" s="386" t="e">
        <f>D41/D39</f>
        <v>#DIV/0!</v>
      </c>
      <c r="D15" s="386"/>
      <c r="E15" s="386"/>
      <c r="F15" s="9"/>
      <c r="G15" s="9"/>
      <c r="L15" s="291"/>
    </row>
    <row r="16" spans="1:27" x14ac:dyDescent="0.3">
      <c r="B16" s="183" t="s">
        <v>13</v>
      </c>
      <c r="C16" s="387"/>
      <c r="D16" s="387"/>
      <c r="E16" s="387"/>
      <c r="F16" s="9" t="s">
        <v>14</v>
      </c>
      <c r="G16" s="9"/>
    </row>
    <row r="17" spans="2:26" ht="14.4" thickBot="1" x14ac:dyDescent="0.35">
      <c r="B17" s="10"/>
      <c r="C17" s="10"/>
      <c r="D17" s="11"/>
      <c r="E17" s="12"/>
      <c r="F17" s="12"/>
      <c r="G17" s="12"/>
    </row>
    <row r="18" spans="2:26" ht="30" customHeight="1" thickBot="1" x14ac:dyDescent="0.35">
      <c r="B18" s="393" t="s">
        <v>263</v>
      </c>
      <c r="C18" s="394"/>
      <c r="D18" s="394"/>
      <c r="E18" s="394"/>
      <c r="F18" s="394"/>
      <c r="G18" s="394"/>
      <c r="H18" s="394"/>
      <c r="I18" s="394"/>
      <c r="J18" s="394"/>
      <c r="K18" s="395"/>
      <c r="L18" s="395"/>
      <c r="M18" s="395"/>
      <c r="N18" s="395"/>
      <c r="O18" s="395"/>
      <c r="P18" s="395"/>
      <c r="Q18" s="395"/>
      <c r="R18" s="395"/>
      <c r="S18" s="395"/>
      <c r="T18" s="395"/>
      <c r="U18" s="395"/>
      <c r="V18" s="395"/>
      <c r="W18" s="395"/>
      <c r="X18" s="395"/>
      <c r="Y18" s="395"/>
      <c r="Z18" s="396"/>
    </row>
    <row r="19" spans="2:26" x14ac:dyDescent="0.3">
      <c r="B19" s="89"/>
      <c r="C19" s="388" t="s">
        <v>15</v>
      </c>
      <c r="D19" s="87" t="s">
        <v>16</v>
      </c>
      <c r="E19" s="88" t="s">
        <v>16</v>
      </c>
      <c r="F19" s="390" t="s">
        <v>17</v>
      </c>
      <c r="G19" s="392" t="s">
        <v>18</v>
      </c>
      <c r="H19" s="383"/>
      <c r="I19" s="383"/>
      <c r="J19" s="383"/>
      <c r="K19" s="392" t="s">
        <v>19</v>
      </c>
      <c r="L19" s="383"/>
      <c r="M19" s="383"/>
      <c r="N19" s="384"/>
      <c r="O19" s="383" t="s">
        <v>20</v>
      </c>
      <c r="P19" s="383"/>
      <c r="Q19" s="383"/>
      <c r="R19" s="384"/>
      <c r="S19" s="383" t="s">
        <v>21</v>
      </c>
      <c r="T19" s="383"/>
      <c r="U19" s="383"/>
      <c r="V19" s="384"/>
      <c r="W19" s="383" t="s">
        <v>22</v>
      </c>
      <c r="X19" s="383"/>
      <c r="Y19" s="383"/>
      <c r="Z19" s="384"/>
    </row>
    <row r="20" spans="2:26" ht="27.6" x14ac:dyDescent="0.3">
      <c r="B20" s="13" t="s">
        <v>23</v>
      </c>
      <c r="C20" s="389"/>
      <c r="D20" s="14" t="s">
        <v>24</v>
      </c>
      <c r="E20" s="90" t="s">
        <v>25</v>
      </c>
      <c r="F20" s="391"/>
      <c r="G20" s="14" t="s">
        <v>24</v>
      </c>
      <c r="H20" s="226" t="s">
        <v>25</v>
      </c>
      <c r="I20" s="15" t="s">
        <v>26</v>
      </c>
      <c r="J20" s="227" t="s">
        <v>27</v>
      </c>
      <c r="K20" s="14" t="s">
        <v>24</v>
      </c>
      <c r="L20" s="15" t="s">
        <v>25</v>
      </c>
      <c r="M20" s="15" t="s">
        <v>26</v>
      </c>
      <c r="N20" s="16" t="s">
        <v>27</v>
      </c>
      <c r="O20" s="17" t="s">
        <v>24</v>
      </c>
      <c r="P20" s="15" t="s">
        <v>25</v>
      </c>
      <c r="Q20" s="15" t="s">
        <v>26</v>
      </c>
      <c r="R20" s="16" t="s">
        <v>27</v>
      </c>
      <c r="S20" s="17" t="s">
        <v>24</v>
      </c>
      <c r="T20" s="15" t="s">
        <v>25</v>
      </c>
      <c r="U20" s="15" t="s">
        <v>26</v>
      </c>
      <c r="V20" s="16" t="s">
        <v>27</v>
      </c>
      <c r="W20" s="17" t="s">
        <v>24</v>
      </c>
      <c r="X20" s="15" t="s">
        <v>25</v>
      </c>
      <c r="Y20" s="15" t="s">
        <v>26</v>
      </c>
      <c r="Z20" s="16" t="s">
        <v>27</v>
      </c>
    </row>
    <row r="21" spans="2:26" x14ac:dyDescent="0.3">
      <c r="B21" s="18" t="s">
        <v>28</v>
      </c>
      <c r="C21" s="241" t="str" cm="1">
        <f t="array" ref="C21">IF(SUM($M50:$V50)&gt;0,INDEX($M$49:$V$49,,MATCH(MAX($M50:$V50),$M50:$V50,0)),"")</f>
        <v/>
      </c>
      <c r="D21" s="210">
        <f>SUM(G21,K21,O21,S21,W21)</f>
        <v>0</v>
      </c>
      <c r="E21" s="211">
        <f>SUM(H21,L21,P21,T21,X21)</f>
        <v>0</v>
      </c>
      <c r="F21" s="293"/>
      <c r="G21" s="256" t="str" cm="1">
        <f t="array" ref="G21">IFERROR(
SUM(_xlfn._xlws.FILTER(DetailedExpenseTable[Cost],
(DetailedExpenseTable[Budget Item]=$B21)*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21" s="258" t="str" cm="1">
        <f t="array" ref="H21">IFERROR(
SUM(_xlfn._xlws.FILTER(DetailedExpenseTable[Cost],
(DetailedExpenseTable[Budget Item]=$B21)*
(DetailedExpenseTable[Eligible Expense (TRUE/FALSE)]=FALSE)*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I21" s="259" cm="1">
        <f t="array" ref="I21">IFERROR(
SUM(_xlfn._xlws.FILTER(DetailedExpenseTable[Cost],
(DetailedExpenseTable[Budget Item]=$B21)*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))/SUM(G21:H21),0)</f>
        <v>0</v>
      </c>
      <c r="J21" s="260" cm="1">
        <f t="array" ref="J21">IFERROR(
SUM(_xlfn._xlws.FILTER(DetailedExpenseTable[Cost],
(DetailedExpenseTable[Budget Item]=$B21)*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))/SUM(G21:H21),0)</f>
        <v>0</v>
      </c>
      <c r="K21" s="225" t="str" cm="1">
        <f t="array" ref="K21">IFERROR(
SUM(_xlfn._xlws.FILTER(DetailedExpenseTable[Cost],
(DetailedExpenseTable[Budget Item]=$B21)*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21" s="217" t="str" cm="1">
        <f t="array" ref="L21">IFERROR(
SUM(_xlfn._xlws.FILTER(DetailedExpenseTable[Cost],
(DetailedExpenseTable[Budget Item]=$B21)*
(DetailedExpenseTable[Eligible Expense (TRUE/FALSE)]=FALSE)*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M21" s="259" cm="1">
        <f t="array" ref="M21">IFERROR(
SUM(_xlfn._xlws.FILTER(DetailedExpenseTable[Cost],
(DetailedExpenseTable[Budget Item]=$B21)*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))/SUM(K21:L21),0)</f>
        <v>0</v>
      </c>
      <c r="N21" s="261" cm="1">
        <f t="array" ref="N21">IFERROR(
SUM(_xlfn._xlws.FILTER(DetailedExpenseTable[Cost],
(DetailedExpenseTable[Budget Item]=$B21)*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))/SUM(K21:L21),0)</f>
        <v>0</v>
      </c>
      <c r="O21" s="262" t="str" cm="1">
        <f t="array" ref="O21">IFERROR(
SUM(_xlfn._xlws.FILTER(DetailedExpenseTable[Cost],
(DetailedExpenseTable[Budget Item]=$B21)*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21" s="217" t="str" cm="1">
        <f t="array" ref="P21">IFERROR(
SUM(_xlfn._xlws.FILTER(DetailedExpenseTable[Cost],
(DetailedExpenseTable[Budget Item]=$B21)*
(DetailedExpenseTable[Eligible Expense (TRUE/FALSE)]=FALSE)*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Q21" s="259" cm="1">
        <f t="array" ref="Q21">IFERROR(
SUM(_xlfn._xlws.FILTER(DetailedExpenseTable[Cost],
(DetailedExpenseTable[Budget Item]=$B21)*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))/SUM(O21:P21),0)</f>
        <v>0</v>
      </c>
      <c r="R21" s="261" cm="1">
        <f t="array" ref="R21">IFERROR(
SUM(_xlfn._xlws.FILTER(DetailedExpenseTable[Cost],
(DetailedExpenseTable[Budget Item]=$B21)*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))/SUM(O21:P21),0)</f>
        <v>0</v>
      </c>
      <c r="S21" s="262" t="str" cm="1">
        <f t="array" ref="S21">IFERROR(
SUM(_xlfn._xlws.FILTER(DetailedExpenseTable[Cost],
(DetailedExpenseTable[Budget Item]=$B21)*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21" s="217" t="str" cm="1">
        <f t="array" ref="T21">IFERROR(
SUM(_xlfn._xlws.FILTER(DetailedExpenseTable[Cost],
(DetailedExpenseTable[Budget Item]=$B21)*
(DetailedExpenseTable[Eligible Expense (TRUE/FALSE)]=FALSE)*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U21" s="259" cm="1">
        <f t="array" ref="U21">IFERROR(
SUM(_xlfn._xlws.FILTER(DetailedExpenseTable[Cost],
(DetailedExpenseTable[Budget Item]=$B21)*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))/SUM(S21:T21),0)</f>
        <v>0</v>
      </c>
      <c r="V21" s="261" cm="1">
        <f t="array" ref="V21">IFERROR(
SUM(_xlfn._xlws.FILTER(DetailedExpenseTable[Cost],
(DetailedExpenseTable[Budget Item]=$B21)*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))/SUM(S21:T21),0)</f>
        <v>0</v>
      </c>
      <c r="W21" s="262" t="str" cm="1">
        <f t="array" ref="W21">IFERROR(
SUM(_xlfn._xlws.FILTER(DetailedExpenseTable[Cost],
(DetailedExpenseTable[Budget Item]=$B21)*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21" s="217" t="str" cm="1">
        <f t="array" ref="X21">IFERROR(
SUM(_xlfn._xlws.FILTER(DetailedExpenseTable[Cost],
(DetailedExpenseTable[Budget Item]=$B21)*
(DetailedExpenseTable[Eligible Expense (TRUE/FALSE)]=FALSE)*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Y21" s="259" cm="1">
        <f t="array" ref="Y21">IFERROR(
SUM(_xlfn._xlws.FILTER(DetailedExpenseTable[Cost],
(DetailedExpenseTable[Budget Item]=$B21)*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))/SUM(W21:X21),0)</f>
        <v>0</v>
      </c>
      <c r="Z21" s="261" cm="1">
        <f t="array" ref="Z21">IFERROR(
SUM(_xlfn._xlws.FILTER(DetailedExpenseTable[Cost],
(DetailedExpenseTable[Budget Item]=$B21)*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))/SUM(W21:X21),0)</f>
        <v>0</v>
      </c>
    </row>
    <row r="22" spans="2:26" x14ac:dyDescent="0.3">
      <c r="B22" s="18" t="s">
        <v>29</v>
      </c>
      <c r="C22" s="294" t="str" cm="1">
        <f t="array" ref="C22">IF(SUM($M51:$V51)&gt;0,INDEX($M$49:$V$49,,MATCH(MAX($M51:$V51),$M51:$V51,0)),"")</f>
        <v/>
      </c>
      <c r="D22" s="212">
        <f t="shared" ref="D22:D32" si="0">SUM(G22,K22,O22,S22,W22)</f>
        <v>0</v>
      </c>
      <c r="E22" s="213">
        <f t="shared" ref="E22:E32" si="1">SUM(H22,L22,P22,T22,X22)</f>
        <v>0</v>
      </c>
      <c r="F22" s="295"/>
      <c r="G22" s="257" t="str" cm="1">
        <f t="array" ref="G22">IFERROR(
SUM(_xlfn._xlws.FILTER(DetailedExpenseTable[Cost],
(DetailedExpenseTable[Budget Item]=$B22)*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22" s="255" t="str" cm="1">
        <f t="array" ref="H22">IFERROR(
SUM(_xlfn._xlws.FILTER(DetailedExpenseTable[Cost],
(DetailedExpenseTable[Budget Item]=$B22)*
(DetailedExpenseTable[Eligible Expense (TRUE/FALSE)]=FALSE)*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I22" s="259" cm="1">
        <f t="array" ref="I22">IFERROR(
SUM(_xlfn._xlws.FILTER(DetailedExpenseTable[Cost],
(DetailedExpenseTable[Budget Item]=$B22)*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))/SUM(G22:H22),0)</f>
        <v>0</v>
      </c>
      <c r="J22" s="263" cm="1">
        <f t="array" ref="J22">IFERROR(
SUM(_xlfn._xlws.FILTER(DetailedExpenseTable[Cost],
(DetailedExpenseTable[Budget Item]=$B22)*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))/SUM(G22:H22),0)</f>
        <v>0</v>
      </c>
      <c r="K22" s="216" t="str" cm="1">
        <f t="array" ref="K22">IFERROR(
SUM(_xlfn._xlws.FILTER(DetailedExpenseTable[Cost],
(DetailedExpenseTable[Budget Item]=$B22)*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22" s="217" t="str" cm="1">
        <f t="array" ref="L22">IFERROR(
SUM(_xlfn._xlws.FILTER(DetailedExpenseTable[Cost],
(DetailedExpenseTable[Budget Item]=$B22)*
(DetailedExpenseTable[Eligible Expense (TRUE/FALSE)]=FALSE)*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M22" s="259" cm="1">
        <f t="array" ref="M22">IFERROR(
SUM(_xlfn._xlws.FILTER(DetailedExpenseTable[Cost],
(DetailedExpenseTable[Budget Item]=$B22)*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))/SUM(K22:L22),0)</f>
        <v>0</v>
      </c>
      <c r="N22" s="264" cm="1">
        <f t="array" ref="N22">IFERROR(
SUM(_xlfn._xlws.FILTER(DetailedExpenseTable[Cost],
(DetailedExpenseTable[Budget Item]=$B22)*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))/SUM(K22:L22),0)</f>
        <v>0</v>
      </c>
      <c r="O22" s="237" t="str" cm="1">
        <f t="array" ref="O22">IFERROR(
SUM(_xlfn._xlws.FILTER(DetailedExpenseTable[Cost],
(DetailedExpenseTable[Budget Item]=$B22)*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22" s="217" t="str" cm="1">
        <f t="array" ref="P22">IFERROR(
SUM(_xlfn._xlws.FILTER(DetailedExpenseTable[Cost],
(DetailedExpenseTable[Budget Item]=$B22)*
(DetailedExpenseTable[Eligible Expense (TRUE/FALSE)]=FALSE)*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Q22" s="259" cm="1">
        <f t="array" ref="Q22">IFERROR(
SUM(_xlfn._xlws.FILTER(DetailedExpenseTable[Cost],
(DetailedExpenseTable[Budget Item]=$B22)*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))/SUM(O22:P22),0)</f>
        <v>0</v>
      </c>
      <c r="R22" s="264" cm="1">
        <f t="array" ref="R22">IFERROR(
SUM(_xlfn._xlws.FILTER(DetailedExpenseTable[Cost],
(DetailedExpenseTable[Budget Item]=$B22)*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))/SUM(O22:P22),0)</f>
        <v>0</v>
      </c>
      <c r="S22" s="237" t="str" cm="1">
        <f t="array" ref="S22">IFERROR(
SUM(_xlfn._xlws.FILTER(DetailedExpenseTable[Cost],
(DetailedExpenseTable[Budget Item]=$B22)*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22" s="217" t="str" cm="1">
        <f t="array" ref="T22">IFERROR(
SUM(_xlfn._xlws.FILTER(DetailedExpenseTable[Cost],
(DetailedExpenseTable[Budget Item]=$B22)*
(DetailedExpenseTable[Eligible Expense (TRUE/FALSE)]=FALSE)*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U22" s="259" cm="1">
        <f t="array" ref="U22">IFERROR(
SUM(_xlfn._xlws.FILTER(DetailedExpenseTable[Cost],
(DetailedExpenseTable[Budget Item]=$B22)*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))/SUM(S22:T22),0)</f>
        <v>0</v>
      </c>
      <c r="V22" s="264" cm="1">
        <f t="array" ref="V22">IFERROR(
SUM(_xlfn._xlws.FILTER(DetailedExpenseTable[Cost],
(DetailedExpenseTable[Budget Item]=$B22)*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))/SUM(S22:T22),0)</f>
        <v>0</v>
      </c>
      <c r="W22" s="237" t="str" cm="1">
        <f t="array" ref="W22">IFERROR(
SUM(_xlfn._xlws.FILTER(DetailedExpenseTable[Cost],
(DetailedExpenseTable[Budget Item]=$B22)*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22" s="217" t="str" cm="1">
        <f t="array" ref="X22">IFERROR(
SUM(_xlfn._xlws.FILTER(DetailedExpenseTable[Cost],
(DetailedExpenseTable[Budget Item]=$B22)*
(DetailedExpenseTable[Eligible Expense (TRUE/FALSE)]=FALSE)*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Y22" s="259" cm="1">
        <f t="array" ref="Y22">IFERROR(
SUM(_xlfn._xlws.FILTER(DetailedExpenseTable[Cost],
(DetailedExpenseTable[Budget Item]=$B22)*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))/SUM(W22:X22),0)</f>
        <v>0</v>
      </c>
      <c r="Z22" s="264" cm="1">
        <f t="array" ref="Z22">IFERROR(
SUM(_xlfn._xlws.FILTER(DetailedExpenseTable[Cost],
(DetailedExpenseTable[Budget Item]=$B22)*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))/SUM(W22:X22),0)</f>
        <v>0</v>
      </c>
    </row>
    <row r="23" spans="2:26" x14ac:dyDescent="0.3">
      <c r="B23" s="18" t="s">
        <v>30</v>
      </c>
      <c r="C23" s="296" t="str" cm="1">
        <f t="array" ref="C23">IF(SUM($M52:$V52)&gt;0,INDEX($M$49:$V$49,,MATCH(MAX($M52:$V52),$M52:$V52,0)),"")</f>
        <v/>
      </c>
      <c r="D23" s="214">
        <f t="shared" si="0"/>
        <v>0</v>
      </c>
      <c r="E23" s="215">
        <f t="shared" si="1"/>
        <v>0</v>
      </c>
      <c r="F23" s="297"/>
      <c r="G23" s="257" t="str" cm="1">
        <f t="array" ref="G23">IFERROR(
SUM(_xlfn._xlws.FILTER(DetailedExpenseTable[Cost],
(DetailedExpenseTable[Budget Item]=$B23)*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23" s="258" t="str" cm="1">
        <f t="array" ref="H23">IFERROR(
SUM(_xlfn._xlws.FILTER(DetailedExpenseTable[Cost],
(DetailedExpenseTable[Budget Item]=$B23)*
(DetailedExpenseTable[Eligible Expense (TRUE/FALSE)]=FALSE)*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I23" s="259" cm="1">
        <f t="array" ref="I23">IFERROR(
SUM(_xlfn._xlws.FILTER(DetailedExpenseTable[Cost],
(DetailedExpenseTable[Budget Item]=$B23)*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))/SUM(G23:H23),0)</f>
        <v>0</v>
      </c>
      <c r="J23" s="263" cm="1">
        <f t="array" ref="J23">IFERROR(
SUM(_xlfn._xlws.FILTER(DetailedExpenseTable[Cost],
(DetailedExpenseTable[Budget Item]=$B23)*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))/SUM(G23:H23),0)</f>
        <v>0</v>
      </c>
      <c r="K23" s="216" t="str" cm="1">
        <f t="array" ref="K23">IFERROR(
SUM(_xlfn._xlws.FILTER(DetailedExpenseTable[Cost],
(DetailedExpenseTable[Budget Item]=$B23)*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23" s="217" t="str" cm="1">
        <f t="array" ref="L23">IFERROR(
SUM(_xlfn._xlws.FILTER(DetailedExpenseTable[Cost],
(DetailedExpenseTable[Budget Item]=$B23)*
(DetailedExpenseTable[Eligible Expense (TRUE/FALSE)]=FALSE)*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M23" s="259" cm="1">
        <f t="array" ref="M23">IFERROR(
SUM(_xlfn._xlws.FILTER(DetailedExpenseTable[Cost],
(DetailedExpenseTable[Budget Item]=$B23)*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))/SUM(K23:L23),0)</f>
        <v>0</v>
      </c>
      <c r="N23" s="264" cm="1">
        <f t="array" ref="N23">IFERROR(
SUM(_xlfn._xlws.FILTER(DetailedExpenseTable[Cost],
(DetailedExpenseTable[Budget Item]=$B23)*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))/SUM(K23:L23),0)</f>
        <v>0</v>
      </c>
      <c r="O23" s="237" t="str" cm="1">
        <f t="array" ref="O23">IFERROR(
SUM(_xlfn._xlws.FILTER(DetailedExpenseTable[Cost],
(DetailedExpenseTable[Budget Item]=$B23)*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23" s="217" t="str" cm="1">
        <f t="array" ref="P23">IFERROR(
SUM(_xlfn._xlws.FILTER(DetailedExpenseTable[Cost],
(DetailedExpenseTable[Budget Item]=$B23)*
(DetailedExpenseTable[Eligible Expense (TRUE/FALSE)]=FALSE)*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Q23" s="259" cm="1">
        <f t="array" ref="Q23">IFERROR(
SUM(_xlfn._xlws.FILTER(DetailedExpenseTable[Cost],
(DetailedExpenseTable[Budget Item]=$B23)*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))/SUM(O23:P23),0)</f>
        <v>0</v>
      </c>
      <c r="R23" s="264" cm="1">
        <f t="array" ref="R23">IFERROR(
SUM(_xlfn._xlws.FILTER(DetailedExpenseTable[Cost],
(DetailedExpenseTable[Budget Item]=$B23)*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))/SUM(O23:P23),0)</f>
        <v>0</v>
      </c>
      <c r="S23" s="237" t="str" cm="1">
        <f t="array" ref="S23">IFERROR(
SUM(_xlfn._xlws.FILTER(DetailedExpenseTable[Cost],
(DetailedExpenseTable[Budget Item]=$B23)*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23" s="217" t="str" cm="1">
        <f t="array" ref="T23">IFERROR(
SUM(_xlfn._xlws.FILTER(DetailedExpenseTable[Cost],
(DetailedExpenseTable[Budget Item]=$B23)*
(DetailedExpenseTable[Eligible Expense (TRUE/FALSE)]=FALSE)*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U23" s="259" cm="1">
        <f t="array" ref="U23">IFERROR(
SUM(_xlfn._xlws.FILTER(DetailedExpenseTable[Cost],
(DetailedExpenseTable[Budget Item]=$B23)*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))/SUM(S23:T23),0)</f>
        <v>0</v>
      </c>
      <c r="V23" s="264" cm="1">
        <f t="array" ref="V23">IFERROR(
SUM(_xlfn._xlws.FILTER(DetailedExpenseTable[Cost],
(DetailedExpenseTable[Budget Item]=$B23)*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))/SUM(S23:T23),0)</f>
        <v>0</v>
      </c>
      <c r="W23" s="237" t="str" cm="1">
        <f t="array" ref="W23">IFERROR(
SUM(_xlfn._xlws.FILTER(DetailedExpenseTable[Cost],
(DetailedExpenseTable[Budget Item]=$B23)*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23" s="217" t="str" cm="1">
        <f t="array" ref="X23">IFERROR(
SUM(_xlfn._xlws.FILTER(DetailedExpenseTable[Cost],
(DetailedExpenseTable[Budget Item]=$B23)*
(DetailedExpenseTable[Eligible Expense (TRUE/FALSE)]=FALSE)*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Y23" s="259" cm="1">
        <f t="array" ref="Y23">IFERROR(
SUM(_xlfn._xlws.FILTER(DetailedExpenseTable[Cost],
(DetailedExpenseTable[Budget Item]=$B23)*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))/SUM(W23:X23),0)</f>
        <v>0</v>
      </c>
      <c r="Z23" s="264" cm="1">
        <f t="array" ref="Z23">IFERROR(
SUM(_xlfn._xlws.FILTER(DetailedExpenseTable[Cost],
(DetailedExpenseTable[Budget Item]=$B23)*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))/SUM(W23:X23),0)</f>
        <v>0</v>
      </c>
    </row>
    <row r="24" spans="2:26" x14ac:dyDescent="0.3">
      <c r="B24" s="18" t="s">
        <v>31</v>
      </c>
      <c r="C24" s="296" t="str" cm="1">
        <f t="array" ref="C24">IF(SUM($M53:$V53)&gt;0,INDEX($M$49:$V$49,,MATCH(MAX($M53:$V53),$M53:$V53,0)),"")</f>
        <v/>
      </c>
      <c r="D24" s="214">
        <f t="shared" si="0"/>
        <v>0</v>
      </c>
      <c r="E24" s="215">
        <f t="shared" si="1"/>
        <v>0</v>
      </c>
      <c r="F24" s="297"/>
      <c r="G24" s="257" t="str" cm="1">
        <f t="array" ref="G24">IFERROR(
SUM(_xlfn._xlws.FILTER(DetailedExpenseTable[Cost],
(DetailedExpenseTable[Budget Item]=$B24)*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24" s="258" t="str" cm="1">
        <f t="array" ref="H24">IFERROR(
SUM(_xlfn._xlws.FILTER(DetailedExpenseTable[Cost],
(DetailedExpenseTable[Budget Item]=$B24)*
(DetailedExpenseTable[Eligible Expense (TRUE/FALSE)]=FALSE)*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I24" s="259" cm="1">
        <f t="array" ref="I24">IFERROR(
SUM(_xlfn._xlws.FILTER(DetailedExpenseTable[Cost],
(DetailedExpenseTable[Budget Item]=$B24)*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))/SUM(G24:H24),0)</f>
        <v>0</v>
      </c>
      <c r="J24" s="265" cm="1">
        <f t="array" ref="J24">IFERROR(
SUM(_xlfn._xlws.FILTER(DetailedExpenseTable[Cost],
(DetailedExpenseTable[Budget Item]=$B24)*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))/SUM(G24:H24),0)</f>
        <v>0</v>
      </c>
      <c r="K24" s="216" t="str" cm="1">
        <f t="array" ref="K24">IFERROR(
SUM(_xlfn._xlws.FILTER(DetailedExpenseTable[Cost],
(DetailedExpenseTable[Budget Item]=$B24)*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24" s="217" t="str" cm="1">
        <f t="array" ref="L24">IFERROR(
SUM(_xlfn._xlws.FILTER(DetailedExpenseTable[Cost],
(DetailedExpenseTable[Budget Item]=$B24)*
(DetailedExpenseTable[Eligible Expense (TRUE/FALSE)]=FALSE)*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M24" s="259" cm="1">
        <f t="array" ref="M24">IFERROR(
SUM(_xlfn._xlws.FILTER(DetailedExpenseTable[Cost],
(DetailedExpenseTable[Budget Item]=$B24)*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))/SUM(K24:L24),0)</f>
        <v>0</v>
      </c>
      <c r="N24" s="266" cm="1">
        <f t="array" ref="N24">IFERROR(
SUM(_xlfn._xlws.FILTER(DetailedExpenseTable[Cost],
(DetailedExpenseTable[Budget Item]=$B24)*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))/SUM(K24:L24),0)</f>
        <v>0</v>
      </c>
      <c r="O24" s="237" t="str" cm="1">
        <f t="array" ref="O24">IFERROR(
SUM(_xlfn._xlws.FILTER(DetailedExpenseTable[Cost],
(DetailedExpenseTable[Budget Item]=$B24)*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24" s="217" t="str" cm="1">
        <f t="array" ref="P24">IFERROR(
SUM(_xlfn._xlws.FILTER(DetailedExpenseTable[Cost],
(DetailedExpenseTable[Budget Item]=$B24)*
(DetailedExpenseTable[Eligible Expense (TRUE/FALSE)]=FALSE)*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Q24" s="259" cm="1">
        <f t="array" ref="Q24">IFERROR(
SUM(_xlfn._xlws.FILTER(DetailedExpenseTable[Cost],
(DetailedExpenseTable[Budget Item]=$B24)*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))/SUM(O24:P24),0)</f>
        <v>0</v>
      </c>
      <c r="R24" s="266" cm="1">
        <f t="array" ref="R24">IFERROR(
SUM(_xlfn._xlws.FILTER(DetailedExpenseTable[Cost],
(DetailedExpenseTable[Budget Item]=$B24)*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))/SUM(O24:P24),0)</f>
        <v>0</v>
      </c>
      <c r="S24" s="237" t="str" cm="1">
        <f t="array" ref="S24">IFERROR(
SUM(_xlfn._xlws.FILTER(DetailedExpenseTable[Cost],
(DetailedExpenseTable[Budget Item]=$B24)*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24" s="217" t="str" cm="1">
        <f t="array" ref="T24">IFERROR(
SUM(_xlfn._xlws.FILTER(DetailedExpenseTable[Cost],
(DetailedExpenseTable[Budget Item]=$B24)*
(DetailedExpenseTable[Eligible Expense (TRUE/FALSE)]=FALSE)*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U24" s="259" cm="1">
        <f t="array" ref="U24">IFERROR(
SUM(_xlfn._xlws.FILTER(DetailedExpenseTable[Cost],
(DetailedExpenseTable[Budget Item]=$B24)*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))/SUM(S24:T24),0)</f>
        <v>0</v>
      </c>
      <c r="V24" s="266" cm="1">
        <f t="array" ref="V24">IFERROR(
SUM(_xlfn._xlws.FILTER(DetailedExpenseTable[Cost],
(DetailedExpenseTable[Budget Item]=$B24)*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))/SUM(S24:T24),0)</f>
        <v>0</v>
      </c>
      <c r="W24" s="237" t="str" cm="1">
        <f t="array" ref="W24">IFERROR(
SUM(_xlfn._xlws.FILTER(DetailedExpenseTable[Cost],
(DetailedExpenseTable[Budget Item]=$B24)*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24" s="217" t="str" cm="1">
        <f t="array" ref="X24">IFERROR(
SUM(_xlfn._xlws.FILTER(DetailedExpenseTable[Cost],
(DetailedExpenseTable[Budget Item]=$B24)*
(DetailedExpenseTable[Eligible Expense (TRUE/FALSE)]=FALSE)*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Y24" s="259" cm="1">
        <f t="array" ref="Y24">IFERROR(
SUM(_xlfn._xlws.FILTER(DetailedExpenseTable[Cost],
(DetailedExpenseTable[Budget Item]=$B24)*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))/SUM(W24:X24),0)</f>
        <v>0</v>
      </c>
      <c r="Z24" s="266" cm="1">
        <f t="array" ref="Z24">IFERROR(
SUM(_xlfn._xlws.FILTER(DetailedExpenseTable[Cost],
(DetailedExpenseTable[Budget Item]=$B24)*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))/SUM(W24:X24),0)</f>
        <v>0</v>
      </c>
    </row>
    <row r="25" spans="2:26" x14ac:dyDescent="0.3">
      <c r="B25" s="18" t="s">
        <v>32</v>
      </c>
      <c r="C25" s="296" t="str" cm="1">
        <f t="array" ref="C25">IF(SUM($M54:$V54)&gt;0,INDEX($M$49:$V$49,,MATCH(MAX($M54:$V54),$M54:$V54,0)),"")</f>
        <v/>
      </c>
      <c r="D25" s="214">
        <f t="shared" si="0"/>
        <v>0</v>
      </c>
      <c r="E25" s="215">
        <f t="shared" si="1"/>
        <v>0</v>
      </c>
      <c r="F25" s="297"/>
      <c r="G25" s="257" t="str" cm="1">
        <f t="array" ref="G25">IFERROR(
SUM(_xlfn._xlws.FILTER(DetailedExpenseTable[Cost],
(DetailedExpenseTable[Budget Item]=$B25)*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25" s="258" t="str" cm="1">
        <f t="array" ref="H25">IFERROR(
SUM(_xlfn._xlws.FILTER(DetailedExpenseTable[Cost],
(DetailedExpenseTable[Budget Item]=$B25)*
(DetailedExpenseTable[Eligible Expense (TRUE/FALSE)]=FALSE)*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I25" s="259" cm="1">
        <f t="array" ref="I25">IFERROR(
SUM(_xlfn._xlws.FILTER(DetailedExpenseTable[Cost],
(DetailedExpenseTable[Budget Item]=$B25)*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))/SUM(G25:H25),0)</f>
        <v>0</v>
      </c>
      <c r="J25" s="265" cm="1">
        <f t="array" ref="J25">IFERROR(
SUM(_xlfn._xlws.FILTER(DetailedExpenseTable[Cost],
(DetailedExpenseTable[Budget Item]=$B25)*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))/SUM(G25:H25),0)</f>
        <v>0</v>
      </c>
      <c r="K25" s="216" t="str" cm="1">
        <f t="array" ref="K25">IFERROR(
SUM(_xlfn._xlws.FILTER(DetailedExpenseTable[Cost],
(DetailedExpenseTable[Budget Item]=$B25)*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25" s="217" t="str" cm="1">
        <f t="array" ref="L25">IFERROR(
SUM(_xlfn._xlws.FILTER(DetailedExpenseTable[Cost],
(DetailedExpenseTable[Budget Item]=$B25)*
(DetailedExpenseTable[Eligible Expense (TRUE/FALSE)]=FALSE)*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M25" s="259" cm="1">
        <f t="array" ref="M25">IFERROR(
SUM(_xlfn._xlws.FILTER(DetailedExpenseTable[Cost],
(DetailedExpenseTable[Budget Item]=$B25)*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))/SUM(K25:L25),0)</f>
        <v>0</v>
      </c>
      <c r="N25" s="266" cm="1">
        <f t="array" ref="N25">IFERROR(
SUM(_xlfn._xlws.FILTER(DetailedExpenseTable[Cost],
(DetailedExpenseTable[Budget Item]=$B25)*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))/SUM(K25:L25),0)</f>
        <v>0</v>
      </c>
      <c r="O25" s="237" t="str" cm="1">
        <f t="array" ref="O25">IFERROR(
SUM(_xlfn._xlws.FILTER(DetailedExpenseTable[Cost],
(DetailedExpenseTable[Budget Item]=$B25)*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25" s="217" t="str" cm="1">
        <f t="array" ref="P25">IFERROR(
SUM(_xlfn._xlws.FILTER(DetailedExpenseTable[Cost],
(DetailedExpenseTable[Budget Item]=$B25)*
(DetailedExpenseTable[Eligible Expense (TRUE/FALSE)]=FALSE)*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Q25" s="259" cm="1">
        <f t="array" ref="Q25">IFERROR(
SUM(_xlfn._xlws.FILTER(DetailedExpenseTable[Cost],
(DetailedExpenseTable[Budget Item]=$B25)*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))/SUM(O25:P25),0)</f>
        <v>0</v>
      </c>
      <c r="R25" s="266" cm="1">
        <f t="array" ref="R25">IFERROR(
SUM(_xlfn._xlws.FILTER(DetailedExpenseTable[Cost],
(DetailedExpenseTable[Budget Item]=$B25)*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))/SUM(O25:P25),0)</f>
        <v>0</v>
      </c>
      <c r="S25" s="237" t="str" cm="1">
        <f t="array" ref="S25">IFERROR(
SUM(_xlfn._xlws.FILTER(DetailedExpenseTable[Cost],
(DetailedExpenseTable[Budget Item]=$B25)*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25" s="217" t="str" cm="1">
        <f t="array" ref="T25">IFERROR(
SUM(_xlfn._xlws.FILTER(DetailedExpenseTable[Cost],
(DetailedExpenseTable[Budget Item]=$B25)*
(DetailedExpenseTable[Eligible Expense (TRUE/FALSE)]=FALSE)*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U25" s="259" cm="1">
        <f t="array" ref="U25">IFERROR(
SUM(_xlfn._xlws.FILTER(DetailedExpenseTable[Cost],
(DetailedExpenseTable[Budget Item]=$B25)*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))/SUM(S25:T25),0)</f>
        <v>0</v>
      </c>
      <c r="V25" s="266" cm="1">
        <f t="array" ref="V25">IFERROR(
SUM(_xlfn._xlws.FILTER(DetailedExpenseTable[Cost],
(DetailedExpenseTable[Budget Item]=$B25)*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))/SUM(S25:T25),0)</f>
        <v>0</v>
      </c>
      <c r="W25" s="237" t="str" cm="1">
        <f t="array" ref="W25">IFERROR(
SUM(_xlfn._xlws.FILTER(DetailedExpenseTable[Cost],
(DetailedExpenseTable[Budget Item]=$B25)*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25" s="217" t="str" cm="1">
        <f t="array" ref="X25">IFERROR(
SUM(_xlfn._xlws.FILTER(DetailedExpenseTable[Cost],
(DetailedExpenseTable[Budget Item]=$B25)*
(DetailedExpenseTable[Eligible Expense (TRUE/FALSE)]=FALSE)*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Y25" s="259" cm="1">
        <f t="array" ref="Y25">IFERROR(
SUM(_xlfn._xlws.FILTER(DetailedExpenseTable[Cost],
(DetailedExpenseTable[Budget Item]=$B25)*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))/SUM(W25:X25),0)</f>
        <v>0</v>
      </c>
      <c r="Z25" s="266" cm="1">
        <f t="array" ref="Z25">IFERROR(
SUM(_xlfn._xlws.FILTER(DetailedExpenseTable[Cost],
(DetailedExpenseTable[Budget Item]=$B25)*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))/SUM(W25:X25),0)</f>
        <v>0</v>
      </c>
    </row>
    <row r="26" spans="2:26" x14ac:dyDescent="0.3">
      <c r="B26" s="18" t="s">
        <v>33</v>
      </c>
      <c r="C26" s="296" t="str" cm="1">
        <f t="array" ref="C26">IF(SUM($M55:$V55)&gt;0,INDEX($M$49:$V$49,,MATCH(MAX($M55:$V55),$M55:$V55,0)),"")</f>
        <v/>
      </c>
      <c r="D26" s="214">
        <f t="shared" si="0"/>
        <v>0</v>
      </c>
      <c r="E26" s="215">
        <f t="shared" si="1"/>
        <v>0</v>
      </c>
      <c r="F26" s="297"/>
      <c r="G26" s="257" t="str" cm="1">
        <f t="array" ref="G26">IFERROR(
SUM(_xlfn._xlws.FILTER(DetailedExpenseTable[Cost],
(DetailedExpenseTable[Budget Item]=$B26)*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26" s="258" t="str" cm="1">
        <f t="array" ref="H26">IFERROR(
SUM(_xlfn._xlws.FILTER(DetailedExpenseTable[Cost],
(DetailedExpenseTable[Budget Item]=$B26)*
(DetailedExpenseTable[Eligible Expense (TRUE/FALSE)]=FALSE)*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I26" s="259" cm="1">
        <f t="array" ref="I26">IFERROR(
SUM(_xlfn._xlws.FILTER(DetailedExpenseTable[Cost],
(DetailedExpenseTable[Budget Item]=$B26)*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))/SUM(G26:H26),0)</f>
        <v>0</v>
      </c>
      <c r="J26" s="265" cm="1">
        <f t="array" ref="J26">IFERROR(
SUM(_xlfn._xlws.FILTER(DetailedExpenseTable[Cost],
(DetailedExpenseTable[Budget Item]=$B26)*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))/SUM(G26:H26),0)</f>
        <v>0</v>
      </c>
      <c r="K26" s="216" t="str" cm="1">
        <f t="array" ref="K26">IFERROR(
SUM(_xlfn._xlws.FILTER(DetailedExpenseTable[Cost],
(DetailedExpenseTable[Budget Item]=$B26)*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26" s="217" t="str" cm="1">
        <f t="array" ref="L26">IFERROR(
SUM(_xlfn._xlws.FILTER(DetailedExpenseTable[Cost],
(DetailedExpenseTable[Budget Item]=$B26)*
(DetailedExpenseTable[Eligible Expense (TRUE/FALSE)]=FALSE)*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M26" s="259" cm="1">
        <f t="array" ref="M26">IFERROR(
SUM(_xlfn._xlws.FILTER(DetailedExpenseTable[Cost],
(DetailedExpenseTable[Budget Item]=$B26)*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))/SUM(K26:L26),0)</f>
        <v>0</v>
      </c>
      <c r="N26" s="266" cm="1">
        <f t="array" ref="N26">IFERROR(
SUM(_xlfn._xlws.FILTER(DetailedExpenseTable[Cost],
(DetailedExpenseTable[Budget Item]=$B26)*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))/SUM(K26:L26),0)</f>
        <v>0</v>
      </c>
      <c r="O26" s="237" t="str" cm="1">
        <f t="array" ref="O26">IFERROR(
SUM(_xlfn._xlws.FILTER(DetailedExpenseTable[Cost],
(DetailedExpenseTable[Budget Item]=$B26)*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26" s="217" t="str" cm="1">
        <f t="array" ref="P26">IFERROR(
SUM(_xlfn._xlws.FILTER(DetailedExpenseTable[Cost],
(DetailedExpenseTable[Budget Item]=$B26)*
(DetailedExpenseTable[Eligible Expense (TRUE/FALSE)]=FALSE)*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Q26" s="259" cm="1">
        <f t="array" ref="Q26">IFERROR(
SUM(_xlfn._xlws.FILTER(DetailedExpenseTable[Cost],
(DetailedExpenseTable[Budget Item]=$B26)*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))/SUM(O26:P26),0)</f>
        <v>0</v>
      </c>
      <c r="R26" s="266" cm="1">
        <f t="array" ref="R26">IFERROR(
SUM(_xlfn._xlws.FILTER(DetailedExpenseTable[Cost],
(DetailedExpenseTable[Budget Item]=$B26)*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))/SUM(O26:P26),0)</f>
        <v>0</v>
      </c>
      <c r="S26" s="237" t="str" cm="1">
        <f t="array" ref="S26">IFERROR(
SUM(_xlfn._xlws.FILTER(DetailedExpenseTable[Cost],
(DetailedExpenseTable[Budget Item]=$B26)*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26" s="217" t="str" cm="1">
        <f t="array" ref="T26">IFERROR(
SUM(_xlfn._xlws.FILTER(DetailedExpenseTable[Cost],
(DetailedExpenseTable[Budget Item]=$B26)*
(DetailedExpenseTable[Eligible Expense (TRUE/FALSE)]=FALSE)*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U26" s="259" cm="1">
        <f t="array" ref="U26">IFERROR(
SUM(_xlfn._xlws.FILTER(DetailedExpenseTable[Cost],
(DetailedExpenseTable[Budget Item]=$B26)*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))/SUM(S26:T26),0)</f>
        <v>0</v>
      </c>
      <c r="V26" s="266" cm="1">
        <f t="array" ref="V26">IFERROR(
SUM(_xlfn._xlws.FILTER(DetailedExpenseTable[Cost],
(DetailedExpenseTable[Budget Item]=$B26)*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))/SUM(S26:T26),0)</f>
        <v>0</v>
      </c>
      <c r="W26" s="237" t="str" cm="1">
        <f t="array" ref="W26">IFERROR(
SUM(_xlfn._xlws.FILTER(DetailedExpenseTable[Cost],
(DetailedExpenseTable[Budget Item]=$B26)*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26" s="217" t="str" cm="1">
        <f t="array" ref="X26">IFERROR(
SUM(_xlfn._xlws.FILTER(DetailedExpenseTable[Cost],
(DetailedExpenseTable[Budget Item]=$B26)*
(DetailedExpenseTable[Eligible Expense (TRUE/FALSE)]=FALSE)*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Y26" s="259" cm="1">
        <f t="array" ref="Y26">IFERROR(
SUM(_xlfn._xlws.FILTER(DetailedExpenseTable[Cost],
(DetailedExpenseTable[Budget Item]=$B26)*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))/SUM(W26:X26),0)</f>
        <v>0</v>
      </c>
      <c r="Z26" s="266" cm="1">
        <f t="array" ref="Z26">IFERROR(
SUM(_xlfn._xlws.FILTER(DetailedExpenseTable[Cost],
(DetailedExpenseTable[Budget Item]=$B26)*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))/SUM(W26:X26),0)</f>
        <v>0</v>
      </c>
    </row>
    <row r="27" spans="2:26" x14ac:dyDescent="0.3">
      <c r="B27" s="19" t="s">
        <v>34</v>
      </c>
      <c r="C27" s="298" t="str" cm="1">
        <f t="array" ref="C27">IF(SUM($M56:$V56)&gt;0,INDEX($M$49:$V$49,,MATCH(MAX($M56:$V56),$M56:$V56,0)),"")</f>
        <v/>
      </c>
      <c r="D27" s="214">
        <f t="shared" si="0"/>
        <v>0</v>
      </c>
      <c r="E27" s="215">
        <f t="shared" si="1"/>
        <v>0</v>
      </c>
      <c r="F27" s="297"/>
      <c r="G27" s="257" t="str" cm="1">
        <f t="array" ref="G27">IFERROR(
SUM(_xlfn._xlws.FILTER(DetailedExpenseTable[Cost],
(DetailedExpenseTable[Budget Item]=$B27)*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27" s="258" t="str" cm="1">
        <f t="array" ref="H27">IFERROR(
SUM(_xlfn._xlws.FILTER(DetailedExpenseTable[Cost],
(DetailedExpenseTable[Budget Item]=$B27)*
(DetailedExpenseTable[Eligible Expense (TRUE/FALSE)]=FALSE)*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I27" s="259" cm="1">
        <f t="array" ref="I27">IFERROR(
SUM(_xlfn._xlws.FILTER(DetailedExpenseTable[Cost],
(DetailedExpenseTable[Budget Item]=$B27)*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))/SUM(G27:H27),0)</f>
        <v>0</v>
      </c>
      <c r="J27" s="265" cm="1">
        <f t="array" ref="J27">IFERROR(
SUM(_xlfn._xlws.FILTER(DetailedExpenseTable[Cost],
(DetailedExpenseTable[Budget Item]=$B27)*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))/SUM(G27:H27),0)</f>
        <v>0</v>
      </c>
      <c r="K27" s="216" t="str" cm="1">
        <f t="array" ref="K27">IFERROR(
SUM(_xlfn._xlws.FILTER(DetailedExpenseTable[Cost],
(DetailedExpenseTable[Budget Item]=$B27)*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27" s="217" t="str" cm="1">
        <f t="array" ref="L27">IFERROR(
SUM(_xlfn._xlws.FILTER(DetailedExpenseTable[Cost],
(DetailedExpenseTable[Budget Item]=$B27)*
(DetailedExpenseTable[Eligible Expense (TRUE/FALSE)]=FALSE)*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M27" s="259" cm="1">
        <f t="array" ref="M27">IFERROR(
SUM(_xlfn._xlws.FILTER(DetailedExpenseTable[Cost],
(DetailedExpenseTable[Budget Item]=$B27)*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))/SUM(K27:L27),0)</f>
        <v>0</v>
      </c>
      <c r="N27" s="266" cm="1">
        <f t="array" ref="N27">IFERROR(
SUM(_xlfn._xlws.FILTER(DetailedExpenseTable[Cost],
(DetailedExpenseTable[Budget Item]=$B27)*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))/SUM(K27:L27),0)</f>
        <v>0</v>
      </c>
      <c r="O27" s="237" t="str" cm="1">
        <f t="array" ref="O27">IFERROR(
SUM(_xlfn._xlws.FILTER(DetailedExpenseTable[Cost],
(DetailedExpenseTable[Budget Item]=$B27)*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27" s="217" t="str" cm="1">
        <f t="array" ref="P27">IFERROR(
SUM(_xlfn._xlws.FILTER(DetailedExpenseTable[Cost],
(DetailedExpenseTable[Budget Item]=$B27)*
(DetailedExpenseTable[Eligible Expense (TRUE/FALSE)]=FALSE)*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Q27" s="259" cm="1">
        <f t="array" ref="Q27">IFERROR(
SUM(_xlfn._xlws.FILTER(DetailedExpenseTable[Cost],
(DetailedExpenseTable[Budget Item]=$B27)*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))/SUM(O27:P27),0)</f>
        <v>0</v>
      </c>
      <c r="R27" s="266" cm="1">
        <f t="array" ref="R27">IFERROR(
SUM(_xlfn._xlws.FILTER(DetailedExpenseTable[Cost],
(DetailedExpenseTable[Budget Item]=$B27)*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))/SUM(O27:P27),0)</f>
        <v>0</v>
      </c>
      <c r="S27" s="237" t="str" cm="1">
        <f t="array" ref="S27">IFERROR(
SUM(_xlfn._xlws.FILTER(DetailedExpenseTable[Cost],
(DetailedExpenseTable[Budget Item]=$B27)*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27" s="217" t="str" cm="1">
        <f t="array" ref="T27">IFERROR(
SUM(_xlfn._xlws.FILTER(DetailedExpenseTable[Cost],
(DetailedExpenseTable[Budget Item]=$B27)*
(DetailedExpenseTable[Eligible Expense (TRUE/FALSE)]=FALSE)*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U27" s="259" cm="1">
        <f t="array" ref="U27">IFERROR(
SUM(_xlfn._xlws.FILTER(DetailedExpenseTable[Cost],
(DetailedExpenseTable[Budget Item]=$B27)*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))/SUM(S27:T27),0)</f>
        <v>0</v>
      </c>
      <c r="V27" s="266" cm="1">
        <f t="array" ref="V27">IFERROR(
SUM(_xlfn._xlws.FILTER(DetailedExpenseTable[Cost],
(DetailedExpenseTable[Budget Item]=$B27)*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))/SUM(S27:T27),0)</f>
        <v>0</v>
      </c>
      <c r="W27" s="237" t="str" cm="1">
        <f t="array" ref="W27">IFERROR(
SUM(_xlfn._xlws.FILTER(DetailedExpenseTable[Cost],
(DetailedExpenseTable[Budget Item]=$B27)*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27" s="217" t="str" cm="1">
        <f t="array" ref="X27">IFERROR(
SUM(_xlfn._xlws.FILTER(DetailedExpenseTable[Cost],
(DetailedExpenseTable[Budget Item]=$B27)*
(DetailedExpenseTable[Eligible Expense (TRUE/FALSE)]=FALSE)*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Y27" s="259" cm="1">
        <f t="array" ref="Y27">IFERROR(
SUM(_xlfn._xlws.FILTER(DetailedExpenseTable[Cost],
(DetailedExpenseTable[Budget Item]=$B27)*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))/SUM(W27:X27),0)</f>
        <v>0</v>
      </c>
      <c r="Z27" s="266" cm="1">
        <f t="array" ref="Z27">IFERROR(
SUM(_xlfn._xlws.FILTER(DetailedExpenseTable[Cost],
(DetailedExpenseTable[Budget Item]=$B27)*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))/SUM(W27:X27),0)</f>
        <v>0</v>
      </c>
    </row>
    <row r="28" spans="2:26" x14ac:dyDescent="0.3">
      <c r="B28" s="19" t="s">
        <v>35</v>
      </c>
      <c r="C28" s="298" t="str" cm="1">
        <f t="array" ref="C28">IF(SUM($M57:$V57)&gt;0,INDEX($M$49:$V$49,,MATCH(MAX($M57:$V57),$M57:$V57,0)),"")</f>
        <v/>
      </c>
      <c r="D28" s="214">
        <f t="shared" si="0"/>
        <v>0</v>
      </c>
      <c r="E28" s="215">
        <f t="shared" si="1"/>
        <v>0</v>
      </c>
      <c r="F28" s="297"/>
      <c r="G28" s="257" t="str" cm="1">
        <f t="array" ref="G28">IFERROR(
SUM(_xlfn._xlws.FILTER(DetailedExpenseTable[Cost],
(DetailedExpenseTable[Budget Item]=$B28)*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28" s="258" t="str" cm="1">
        <f t="array" ref="H28">IFERROR(
SUM(_xlfn._xlws.FILTER(DetailedExpenseTable[Cost],
(DetailedExpenseTable[Budget Item]=$B28)*
(DetailedExpenseTable[Eligible Expense (TRUE/FALSE)]=FALSE)*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I28" s="259" cm="1">
        <f t="array" ref="I28">IFERROR(
SUM(_xlfn._xlws.FILTER(DetailedExpenseTable[Cost],
(DetailedExpenseTable[Budget Item]=$B28)*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))/SUM(G28:H28),0)</f>
        <v>0</v>
      </c>
      <c r="J28" s="265" cm="1">
        <f t="array" ref="J28">IFERROR(
SUM(_xlfn._xlws.FILTER(DetailedExpenseTable[Cost],
(DetailedExpenseTable[Budget Item]=$B28)*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))/SUM(G28:H28),0)</f>
        <v>0</v>
      </c>
      <c r="K28" s="216" t="str" cm="1">
        <f t="array" ref="K28">IFERROR(
SUM(_xlfn._xlws.FILTER(DetailedExpenseTable[Cost],
(DetailedExpenseTable[Budget Item]=$B28)*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28" s="217" t="str" cm="1">
        <f t="array" ref="L28">IFERROR(
SUM(_xlfn._xlws.FILTER(DetailedExpenseTable[Cost],
(DetailedExpenseTable[Budget Item]=$B28)*
(DetailedExpenseTable[Eligible Expense (TRUE/FALSE)]=FALSE)*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M28" s="259" cm="1">
        <f t="array" ref="M28">IFERROR(
SUM(_xlfn._xlws.FILTER(DetailedExpenseTable[Cost],
(DetailedExpenseTable[Budget Item]=$B28)*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))/SUM(K28:L28),0)</f>
        <v>0</v>
      </c>
      <c r="N28" s="266" cm="1">
        <f t="array" ref="N28">IFERROR(
SUM(_xlfn._xlws.FILTER(DetailedExpenseTable[Cost],
(DetailedExpenseTable[Budget Item]=$B28)*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))/SUM(K28:L28),0)</f>
        <v>0</v>
      </c>
      <c r="O28" s="237" t="str" cm="1">
        <f t="array" ref="O28">IFERROR(
SUM(_xlfn._xlws.FILTER(DetailedExpenseTable[Cost],
(DetailedExpenseTable[Budget Item]=$B28)*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28" s="217" t="str" cm="1">
        <f t="array" ref="P28">IFERROR(
SUM(_xlfn._xlws.FILTER(DetailedExpenseTable[Cost],
(DetailedExpenseTable[Budget Item]=$B28)*
(DetailedExpenseTable[Eligible Expense (TRUE/FALSE)]=FALSE)*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Q28" s="259" cm="1">
        <f t="array" ref="Q28">IFERROR(
SUM(_xlfn._xlws.FILTER(DetailedExpenseTable[Cost],
(DetailedExpenseTable[Budget Item]=$B28)*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))/SUM(O28:P28),0)</f>
        <v>0</v>
      </c>
      <c r="R28" s="266" cm="1">
        <f t="array" ref="R28">IFERROR(
SUM(_xlfn._xlws.FILTER(DetailedExpenseTable[Cost],
(DetailedExpenseTable[Budget Item]=$B28)*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))/SUM(O28:P28),0)</f>
        <v>0</v>
      </c>
      <c r="S28" s="237" t="str" cm="1">
        <f t="array" ref="S28">IFERROR(
SUM(_xlfn._xlws.FILTER(DetailedExpenseTable[Cost],
(DetailedExpenseTable[Budget Item]=$B28)*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28" s="217" t="str" cm="1">
        <f t="array" ref="T28">IFERROR(
SUM(_xlfn._xlws.FILTER(DetailedExpenseTable[Cost],
(DetailedExpenseTable[Budget Item]=$B28)*
(DetailedExpenseTable[Eligible Expense (TRUE/FALSE)]=FALSE)*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U28" s="259" cm="1">
        <f t="array" ref="U28">IFERROR(
SUM(_xlfn._xlws.FILTER(DetailedExpenseTable[Cost],
(DetailedExpenseTable[Budget Item]=$B28)*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))/SUM(S28:T28),0)</f>
        <v>0</v>
      </c>
      <c r="V28" s="266" cm="1">
        <f t="array" ref="V28">IFERROR(
SUM(_xlfn._xlws.FILTER(DetailedExpenseTable[Cost],
(DetailedExpenseTable[Budget Item]=$B28)*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))/SUM(S28:T28),0)</f>
        <v>0</v>
      </c>
      <c r="W28" s="237" t="str" cm="1">
        <f t="array" ref="W28">IFERROR(
SUM(_xlfn._xlws.FILTER(DetailedExpenseTable[Cost],
(DetailedExpenseTable[Budget Item]=$B28)*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28" s="217" t="str" cm="1">
        <f t="array" ref="X28">IFERROR(
SUM(_xlfn._xlws.FILTER(DetailedExpenseTable[Cost],
(DetailedExpenseTable[Budget Item]=$B28)*
(DetailedExpenseTable[Eligible Expense (TRUE/FALSE)]=FALSE)*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Y28" s="259" cm="1">
        <f t="array" ref="Y28">IFERROR(
SUM(_xlfn._xlws.FILTER(DetailedExpenseTable[Cost],
(DetailedExpenseTable[Budget Item]=$B28)*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))/SUM(W28:X28),0)</f>
        <v>0</v>
      </c>
      <c r="Z28" s="266" cm="1">
        <f t="array" ref="Z28">IFERROR(
SUM(_xlfn._xlws.FILTER(DetailedExpenseTable[Cost],
(DetailedExpenseTable[Budget Item]=$B28)*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))/SUM(W28:X28),0)</f>
        <v>0</v>
      </c>
    </row>
    <row r="29" spans="2:26" x14ac:dyDescent="0.3">
      <c r="B29" s="19" t="s">
        <v>36</v>
      </c>
      <c r="C29" s="298" t="str" cm="1">
        <f t="array" ref="C29">IF(SUM($M58:$V58)&gt;0,INDEX($M$49:$V$49,,MATCH(MAX($M58:$V58),$M58:$V58,0)),"")</f>
        <v/>
      </c>
      <c r="D29" s="214">
        <f t="shared" si="0"/>
        <v>0</v>
      </c>
      <c r="E29" s="215">
        <f t="shared" si="1"/>
        <v>0</v>
      </c>
      <c r="F29" s="297"/>
      <c r="G29" s="257" t="str" cm="1">
        <f t="array" ref="G29">IFERROR(
SUM(_xlfn._xlws.FILTER(DetailedExpenseTable[Cost],
(DetailedExpenseTable[Budget Item]=$B29)*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29" s="258" t="str" cm="1">
        <f t="array" ref="H29">IFERROR(
SUM(_xlfn._xlws.FILTER(DetailedExpenseTable[Cost],
(DetailedExpenseTable[Budget Item]=$B29)*
(DetailedExpenseTable[Eligible Expense (TRUE/FALSE)]=FALSE)*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I29" s="259" cm="1">
        <f t="array" ref="I29">IFERROR(
SUM(_xlfn._xlws.FILTER(DetailedExpenseTable[Cost],
(DetailedExpenseTable[Budget Item]=$B29)*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))/SUM(G29:H29),0)</f>
        <v>0</v>
      </c>
      <c r="J29" s="265" cm="1">
        <f t="array" ref="J29">IFERROR(
SUM(_xlfn._xlws.FILTER(DetailedExpenseTable[Cost],
(DetailedExpenseTable[Budget Item]=$B29)*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))/SUM(G29:H29),0)</f>
        <v>0</v>
      </c>
      <c r="K29" s="216" t="str" cm="1">
        <f t="array" ref="K29">IFERROR(
SUM(_xlfn._xlws.FILTER(DetailedExpenseTable[Cost],
(DetailedExpenseTable[Budget Item]=$B29)*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29" s="217" t="str" cm="1">
        <f t="array" ref="L29">IFERROR(
SUM(_xlfn._xlws.FILTER(DetailedExpenseTable[Cost],
(DetailedExpenseTable[Budget Item]=$B29)*
(DetailedExpenseTable[Eligible Expense (TRUE/FALSE)]=FALSE)*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M29" s="259" cm="1">
        <f t="array" ref="M29">IFERROR(
SUM(_xlfn._xlws.FILTER(DetailedExpenseTable[Cost],
(DetailedExpenseTable[Budget Item]=$B29)*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))/SUM(K29:L29),0)</f>
        <v>0</v>
      </c>
      <c r="N29" s="266" cm="1">
        <f t="array" ref="N29">IFERROR(
SUM(_xlfn._xlws.FILTER(DetailedExpenseTable[Cost],
(DetailedExpenseTable[Budget Item]=$B29)*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))/SUM(K29:L29),0)</f>
        <v>0</v>
      </c>
      <c r="O29" s="237" t="str" cm="1">
        <f t="array" ref="O29">IFERROR(
SUM(_xlfn._xlws.FILTER(DetailedExpenseTable[Cost],
(DetailedExpenseTable[Budget Item]=$B29)*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29" s="217" t="str" cm="1">
        <f t="array" ref="P29">IFERROR(
SUM(_xlfn._xlws.FILTER(DetailedExpenseTable[Cost],
(DetailedExpenseTable[Budget Item]=$B29)*
(DetailedExpenseTable[Eligible Expense (TRUE/FALSE)]=FALSE)*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Q29" s="259" cm="1">
        <f t="array" ref="Q29">IFERROR(
SUM(_xlfn._xlws.FILTER(DetailedExpenseTable[Cost],
(DetailedExpenseTable[Budget Item]=$B29)*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))/SUM(O29:P29),0)</f>
        <v>0</v>
      </c>
      <c r="R29" s="266" cm="1">
        <f t="array" ref="R29">IFERROR(
SUM(_xlfn._xlws.FILTER(DetailedExpenseTable[Cost],
(DetailedExpenseTable[Budget Item]=$B29)*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))/SUM(O29:P29),0)</f>
        <v>0</v>
      </c>
      <c r="S29" s="237" t="str" cm="1">
        <f t="array" ref="S29">IFERROR(
SUM(_xlfn._xlws.FILTER(DetailedExpenseTable[Cost],
(DetailedExpenseTable[Budget Item]=$B29)*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29" s="217" t="str" cm="1">
        <f t="array" ref="T29">IFERROR(
SUM(_xlfn._xlws.FILTER(DetailedExpenseTable[Cost],
(DetailedExpenseTable[Budget Item]=$B29)*
(DetailedExpenseTable[Eligible Expense (TRUE/FALSE)]=FALSE)*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U29" s="259" cm="1">
        <f t="array" ref="U29">IFERROR(
SUM(_xlfn._xlws.FILTER(DetailedExpenseTable[Cost],
(DetailedExpenseTable[Budget Item]=$B29)*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))/SUM(S29:T29),0)</f>
        <v>0</v>
      </c>
      <c r="V29" s="266" cm="1">
        <f t="array" ref="V29">IFERROR(
SUM(_xlfn._xlws.FILTER(DetailedExpenseTable[Cost],
(DetailedExpenseTable[Budget Item]=$B29)*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))/SUM(S29:T29),0)</f>
        <v>0</v>
      </c>
      <c r="W29" s="237" t="str" cm="1">
        <f t="array" ref="W29">IFERROR(
SUM(_xlfn._xlws.FILTER(DetailedExpenseTable[Cost],
(DetailedExpenseTable[Budget Item]=$B29)*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29" s="217" t="str" cm="1">
        <f t="array" ref="X29">IFERROR(
SUM(_xlfn._xlws.FILTER(DetailedExpenseTable[Cost],
(DetailedExpenseTable[Budget Item]=$B29)*
(DetailedExpenseTable[Eligible Expense (TRUE/FALSE)]=FALSE)*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Y29" s="259" cm="1">
        <f t="array" ref="Y29">IFERROR(
SUM(_xlfn._xlws.FILTER(DetailedExpenseTable[Cost],
(DetailedExpenseTable[Budget Item]=$B29)*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))/SUM(W29:X29),0)</f>
        <v>0</v>
      </c>
      <c r="Z29" s="266" cm="1">
        <f t="array" ref="Z29">IFERROR(
SUM(_xlfn._xlws.FILTER(DetailedExpenseTable[Cost],
(DetailedExpenseTable[Budget Item]=$B29)*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))/SUM(W29:X29),0)</f>
        <v>0</v>
      </c>
    </row>
    <row r="30" spans="2:26" x14ac:dyDescent="0.3">
      <c r="B30" s="19" t="s">
        <v>37</v>
      </c>
      <c r="C30" s="298" t="str" cm="1">
        <f t="array" ref="C30">IF(SUM($M59:$V59)&gt;0,INDEX($M$49:$V$49,,MATCH(MAX($M59:$V59),$M59:$V59,0)),"")</f>
        <v/>
      </c>
      <c r="D30" s="214">
        <f t="shared" si="0"/>
        <v>0</v>
      </c>
      <c r="E30" s="215">
        <f t="shared" si="1"/>
        <v>0</v>
      </c>
      <c r="F30" s="297"/>
      <c r="G30" s="257" t="str" cm="1">
        <f t="array" ref="G30">IFERROR(
SUM(_xlfn._xlws.FILTER(DetailedExpenseTable[Cost],
(DetailedExpenseTable[Budget Item]=$B30)*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30" s="258" t="str" cm="1">
        <f t="array" ref="H30">IFERROR(
SUM(_xlfn._xlws.FILTER(DetailedExpenseTable[Cost],
(DetailedExpenseTable[Budget Item]=$B30)*
(DetailedExpenseTable[Eligible Expense (TRUE/FALSE)]=FALSE)*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I30" s="259" cm="1">
        <f t="array" ref="I30">IFERROR(
SUM(_xlfn._xlws.FILTER(DetailedExpenseTable[Cost],
(DetailedExpenseTable[Budget Item]=$B30)*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))/SUM(G30:H30),0)</f>
        <v>0</v>
      </c>
      <c r="J30" s="265" cm="1">
        <f t="array" ref="J30">IFERROR(
SUM(_xlfn._xlws.FILTER(DetailedExpenseTable[Cost],
(DetailedExpenseTable[Budget Item]=$B30)*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))/SUM(G30:H30),0)</f>
        <v>0</v>
      </c>
      <c r="K30" s="216" t="str" cm="1">
        <f t="array" ref="K30">IFERROR(
SUM(_xlfn._xlws.FILTER(DetailedExpenseTable[Cost],
(DetailedExpenseTable[Budget Item]=$B30)*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30" s="217" t="str" cm="1">
        <f t="array" ref="L30">IFERROR(
SUM(_xlfn._xlws.FILTER(DetailedExpenseTable[Cost],
(DetailedExpenseTable[Budget Item]=$B30)*
(DetailedExpenseTable[Eligible Expense (TRUE/FALSE)]=FALSE)*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M30" s="259" cm="1">
        <f t="array" ref="M30">IFERROR(
SUM(_xlfn._xlws.FILTER(DetailedExpenseTable[Cost],
(DetailedExpenseTable[Budget Item]=$B30)*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))/SUM(K30:L30),0)</f>
        <v>0</v>
      </c>
      <c r="N30" s="266" cm="1">
        <f t="array" ref="N30">IFERROR(
SUM(_xlfn._xlws.FILTER(DetailedExpenseTable[Cost],
(DetailedExpenseTable[Budget Item]=$B30)*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))/SUM(K30:L30),0)</f>
        <v>0</v>
      </c>
      <c r="O30" s="237" t="str" cm="1">
        <f t="array" ref="O30">IFERROR(
SUM(_xlfn._xlws.FILTER(DetailedExpenseTable[Cost],
(DetailedExpenseTable[Budget Item]=$B30)*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30" s="217" t="str" cm="1">
        <f t="array" ref="P30">IFERROR(
SUM(_xlfn._xlws.FILTER(DetailedExpenseTable[Cost],
(DetailedExpenseTable[Budget Item]=$B30)*
(DetailedExpenseTable[Eligible Expense (TRUE/FALSE)]=FALSE)*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Q30" s="259" cm="1">
        <f t="array" ref="Q30">IFERROR(
SUM(_xlfn._xlws.FILTER(DetailedExpenseTable[Cost],
(DetailedExpenseTable[Budget Item]=$B30)*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))/SUM(O30:P30),0)</f>
        <v>0</v>
      </c>
      <c r="R30" s="266" cm="1">
        <f t="array" ref="R30">IFERROR(
SUM(_xlfn._xlws.FILTER(DetailedExpenseTable[Cost],
(DetailedExpenseTable[Budget Item]=$B30)*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))/SUM(O30:P30),0)</f>
        <v>0</v>
      </c>
      <c r="S30" s="237" t="str" cm="1">
        <f t="array" ref="S30">IFERROR(
SUM(_xlfn._xlws.FILTER(DetailedExpenseTable[Cost],
(DetailedExpenseTable[Budget Item]=$B30)*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30" s="217" t="str" cm="1">
        <f t="array" ref="T30">IFERROR(
SUM(_xlfn._xlws.FILTER(DetailedExpenseTable[Cost],
(DetailedExpenseTable[Budget Item]=$B30)*
(DetailedExpenseTable[Eligible Expense (TRUE/FALSE)]=FALSE)*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U30" s="259" cm="1">
        <f t="array" ref="U30">IFERROR(
SUM(_xlfn._xlws.FILTER(DetailedExpenseTable[Cost],
(DetailedExpenseTable[Budget Item]=$B30)*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))/SUM(S30:T30),0)</f>
        <v>0</v>
      </c>
      <c r="V30" s="266" cm="1">
        <f t="array" ref="V30">IFERROR(
SUM(_xlfn._xlws.FILTER(DetailedExpenseTable[Cost],
(DetailedExpenseTable[Budget Item]=$B30)*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))/SUM(S30:T30),0)</f>
        <v>0</v>
      </c>
      <c r="W30" s="237" t="str" cm="1">
        <f t="array" ref="W30">IFERROR(
SUM(_xlfn._xlws.FILTER(DetailedExpenseTable[Cost],
(DetailedExpenseTable[Budget Item]=$B30)*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30" s="217" t="str" cm="1">
        <f t="array" ref="X30">IFERROR(
SUM(_xlfn._xlws.FILTER(DetailedExpenseTable[Cost],
(DetailedExpenseTable[Budget Item]=$B30)*
(DetailedExpenseTable[Eligible Expense (TRUE/FALSE)]=FALSE)*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Y30" s="259" cm="1">
        <f t="array" ref="Y30">IFERROR(
SUM(_xlfn._xlws.FILTER(DetailedExpenseTable[Cost],
(DetailedExpenseTable[Budget Item]=$B30)*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))/SUM(W30:X30),0)</f>
        <v>0</v>
      </c>
      <c r="Z30" s="266" cm="1">
        <f t="array" ref="Z30">IFERROR(
SUM(_xlfn._xlws.FILTER(DetailedExpenseTable[Cost],
(DetailedExpenseTable[Budget Item]=$B30)*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))/SUM(W30:X30),0)</f>
        <v>0</v>
      </c>
    </row>
    <row r="31" spans="2:26" x14ac:dyDescent="0.3">
      <c r="B31" s="19" t="s">
        <v>38</v>
      </c>
      <c r="C31" s="298" t="str" cm="1">
        <f t="array" ref="C31">IF(SUM($M60:$V60)&gt;0,INDEX($M$49:$V$49,,MATCH(MAX($M60:$V60),$M60:$V60,0)),"")</f>
        <v/>
      </c>
      <c r="D31" s="214">
        <f t="shared" si="0"/>
        <v>0</v>
      </c>
      <c r="E31" s="215">
        <f t="shared" si="1"/>
        <v>0</v>
      </c>
      <c r="F31" s="297"/>
      <c r="G31" s="267" t="str" cm="1">
        <f t="array" ref="G31">IFERROR(
SUM(_xlfn._xlws.FILTER(DetailedExpenseTable[Cost],
(DetailedExpenseTable[Budget Item]=$B31)*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31" s="258" t="str" cm="1">
        <f t="array" ref="H31">IFERROR(
SUM(_xlfn._xlws.FILTER(DetailedExpenseTable[Cost],
(DetailedExpenseTable[Budget Item]=$B31)*
(DetailedExpenseTable[Eligible Expense (TRUE/FALSE)]=FALSE)*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I31" s="259" cm="1">
        <f t="array" ref="I31">IFERROR(
SUM(_xlfn._xlws.FILTER(DetailedExpenseTable[Cost],
(DetailedExpenseTable[Budget Item]=$B31)*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))/SUM(G31:H31),0)</f>
        <v>0</v>
      </c>
      <c r="J31" s="265" cm="1">
        <f t="array" ref="J31">IFERROR(
SUM(_xlfn._xlws.FILTER(DetailedExpenseTable[Cost],
(DetailedExpenseTable[Budget Item]=$B31)*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))/SUM(G31:H31),0)</f>
        <v>0</v>
      </c>
      <c r="K31" s="268" t="str" cm="1">
        <f t="array" ref="K31">IFERROR(
SUM(_xlfn._xlws.FILTER(DetailedExpenseTable[Cost],
(DetailedExpenseTable[Budget Item]=$B31)*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31" s="217" t="str" cm="1">
        <f t="array" ref="L31">IFERROR(
SUM(_xlfn._xlws.FILTER(DetailedExpenseTable[Cost],
(DetailedExpenseTable[Budget Item]=$B31)*
(DetailedExpenseTable[Eligible Expense (TRUE/FALSE)]=FALSE)*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M31" s="259" cm="1">
        <f t="array" ref="M31">IFERROR(
SUM(_xlfn._xlws.FILTER(DetailedExpenseTable[Cost],
(DetailedExpenseTable[Budget Item]=$B31)*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))/SUM(K31:L31),0)</f>
        <v>0</v>
      </c>
      <c r="N31" s="266" cm="1">
        <f t="array" ref="N31">IFERROR(
SUM(_xlfn._xlws.FILTER(DetailedExpenseTable[Cost],
(DetailedExpenseTable[Budget Item]=$B31)*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))/SUM(K31:L31),0)</f>
        <v>0</v>
      </c>
      <c r="O31" s="269" t="str" cm="1">
        <f t="array" ref="O31">IFERROR(
SUM(_xlfn._xlws.FILTER(DetailedExpenseTable[Cost],
(DetailedExpenseTable[Budget Item]=$B31)*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31" s="217" t="str" cm="1">
        <f t="array" ref="P31">IFERROR(
SUM(_xlfn._xlws.FILTER(DetailedExpenseTable[Cost],
(DetailedExpenseTable[Budget Item]=$B31)*
(DetailedExpenseTable[Eligible Expense (TRUE/FALSE)]=FALSE)*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Q31" s="259" cm="1">
        <f t="array" ref="Q31">IFERROR(
SUM(_xlfn._xlws.FILTER(DetailedExpenseTable[Cost],
(DetailedExpenseTable[Budget Item]=$B31)*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))/SUM(O31:P31),0)</f>
        <v>0</v>
      </c>
      <c r="R31" s="266" cm="1">
        <f t="array" ref="R31">IFERROR(
SUM(_xlfn._xlws.FILTER(DetailedExpenseTable[Cost],
(DetailedExpenseTable[Budget Item]=$B31)*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))/SUM(O31:P31),0)</f>
        <v>0</v>
      </c>
      <c r="S31" s="269" t="str" cm="1">
        <f t="array" ref="S31">IFERROR(
SUM(_xlfn._xlws.FILTER(DetailedExpenseTable[Cost],
(DetailedExpenseTable[Budget Item]=$B31)*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31" s="217" t="str" cm="1">
        <f t="array" ref="T31">IFERROR(
SUM(_xlfn._xlws.FILTER(DetailedExpenseTable[Cost],
(DetailedExpenseTable[Budget Item]=$B31)*
(DetailedExpenseTable[Eligible Expense (TRUE/FALSE)]=FALSE)*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U31" s="259" cm="1">
        <f t="array" ref="U31">IFERROR(
SUM(_xlfn._xlws.FILTER(DetailedExpenseTable[Cost],
(DetailedExpenseTable[Budget Item]=$B31)*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))/SUM(S31:T31),0)</f>
        <v>0</v>
      </c>
      <c r="V31" s="266" cm="1">
        <f t="array" ref="V31">IFERROR(
SUM(_xlfn._xlws.FILTER(DetailedExpenseTable[Cost],
(DetailedExpenseTable[Budget Item]=$B31)*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))/SUM(S31:T31),0)</f>
        <v>0</v>
      </c>
      <c r="W31" s="269" t="str" cm="1">
        <f t="array" ref="W31">IFERROR(
SUM(_xlfn._xlws.FILTER(DetailedExpenseTable[Cost],
(DetailedExpenseTable[Budget Item]=$B31)*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31" s="217" t="str" cm="1">
        <f t="array" ref="X31">IFERROR(
SUM(_xlfn._xlws.FILTER(DetailedExpenseTable[Cost],
(DetailedExpenseTable[Budget Item]=$B31)*
(DetailedExpenseTable[Eligible Expense (TRUE/FALSE)]=FALSE)*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Y31" s="259" cm="1">
        <f t="array" ref="Y31">IFERROR(
SUM(_xlfn._xlws.FILTER(DetailedExpenseTable[Cost],
(DetailedExpenseTable[Budget Item]=$B31)*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))/SUM(W31:X31),0)</f>
        <v>0</v>
      </c>
      <c r="Z31" s="266" cm="1">
        <f t="array" ref="Z31">IFERROR(
SUM(_xlfn._xlws.FILTER(DetailedExpenseTable[Cost],
(DetailedExpenseTable[Budget Item]=$B31)*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))/SUM(W31:X31),0)</f>
        <v>0</v>
      </c>
    </row>
    <row r="32" spans="2:26" ht="14.4" thickBot="1" x14ac:dyDescent="0.35">
      <c r="B32" s="20" t="s">
        <v>39</v>
      </c>
      <c r="C32" s="298" t="str" cm="1">
        <f t="array" ref="C32">IF(SUM($M61:$V61)&gt;0,INDEX($M$49:$V$49,,MATCH(MAX($M61:$V61),$M61:$V61,0)),"")</f>
        <v/>
      </c>
      <c r="D32" s="214">
        <f t="shared" si="0"/>
        <v>0</v>
      </c>
      <c r="E32" s="215">
        <f t="shared" si="1"/>
        <v>0</v>
      </c>
      <c r="F32" s="297"/>
      <c r="G32" s="257" t="str" cm="1">
        <f t="array" ref="G32">IFERROR(
SUM(_xlfn._xlws.FILTER(DetailedExpenseTable[Cost],
(DetailedExpenseTable[Budget Item]=$B32)*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32" s="258" t="str" cm="1">
        <f t="array" ref="H32">IFERROR(
SUM(_xlfn._xlws.FILTER(DetailedExpenseTable[Cost],
(DetailedExpenseTable[Budget Item]=$B32)*
(DetailedExpenseTable[Eligible Expense (TRUE/FALSE)]=FALSE)*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I32" s="259" cm="1">
        <f t="array" ref="I32">IFERROR(
SUM(_xlfn._xlws.FILTER(DetailedExpenseTable[Cost],
(DetailedExpenseTable[Budget Item]=$B32)*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))/SUM(G32:H32),0)</f>
        <v>0</v>
      </c>
      <c r="J32" s="265" cm="1">
        <f t="array" ref="J32">IFERROR(
SUM(_xlfn._xlws.FILTER(DetailedExpenseTable[Cost],
(DetailedExpenseTable[Budget Item]=$B32)*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))/SUM(G32:H32),0)</f>
        <v>0</v>
      </c>
      <c r="K32" s="216" t="str" cm="1">
        <f t="array" ref="K32">IFERROR(
SUM(_xlfn._xlws.FILTER(DetailedExpenseTable[Cost],
(DetailedExpenseTable[Budget Item]=$B32)*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32" s="217" t="str" cm="1">
        <f t="array" ref="L32">IFERROR(
SUM(_xlfn._xlws.FILTER(DetailedExpenseTable[Cost],
(DetailedExpenseTable[Budget Item]=$B32)*
(DetailedExpenseTable[Eligible Expense (TRUE/FALSE)]=FALSE)*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M32" s="259" cm="1">
        <f t="array" ref="M32">IFERROR(
SUM(_xlfn._xlws.FILTER(DetailedExpenseTable[Cost],
(DetailedExpenseTable[Budget Item]=$B32)*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))/SUM(K32:L32),0)</f>
        <v>0</v>
      </c>
      <c r="N32" s="266" cm="1">
        <f t="array" ref="N32">IFERROR(
SUM(_xlfn._xlws.FILTER(DetailedExpenseTable[Cost],
(DetailedExpenseTable[Budget Item]=$B32)*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))/SUM(K32:L32),0)</f>
        <v>0</v>
      </c>
      <c r="O32" s="237" t="str" cm="1">
        <f t="array" ref="O32">IFERROR(
SUM(_xlfn._xlws.FILTER(DetailedExpenseTable[Cost],
(DetailedExpenseTable[Budget Item]=$B32)*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32" s="217" t="str" cm="1">
        <f t="array" ref="P32">IFERROR(
SUM(_xlfn._xlws.FILTER(DetailedExpenseTable[Cost],
(DetailedExpenseTable[Budget Item]=$B32)*
(DetailedExpenseTable[Eligible Expense (TRUE/FALSE)]=FALSE)*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Q32" s="259" cm="1">
        <f t="array" ref="Q32">IFERROR(
SUM(_xlfn._xlws.FILTER(DetailedExpenseTable[Cost],
(DetailedExpenseTable[Budget Item]=$B32)*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))/SUM(O32:P32),0)</f>
        <v>0</v>
      </c>
      <c r="R32" s="266" cm="1">
        <f t="array" ref="R32">IFERROR(
SUM(_xlfn._xlws.FILTER(DetailedExpenseTable[Cost],
(DetailedExpenseTable[Budget Item]=$B32)*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))/SUM(O32:P32),0)</f>
        <v>0</v>
      </c>
      <c r="S32" s="237" t="str" cm="1">
        <f t="array" ref="S32">IFERROR(
SUM(_xlfn._xlws.FILTER(DetailedExpenseTable[Cost],
(DetailedExpenseTable[Budget Item]=$B32)*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32" s="217" t="str" cm="1">
        <f t="array" ref="T32">IFERROR(
SUM(_xlfn._xlws.FILTER(DetailedExpenseTable[Cost],
(DetailedExpenseTable[Budget Item]=$B32)*
(DetailedExpenseTable[Eligible Expense (TRUE/FALSE)]=FALSE)*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U32" s="259" cm="1">
        <f t="array" ref="U32">IFERROR(
SUM(_xlfn._xlws.FILTER(DetailedExpenseTable[Cost],
(DetailedExpenseTable[Budget Item]=$B32)*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))/SUM(S32:T32),0)</f>
        <v>0</v>
      </c>
      <c r="V32" s="266" cm="1">
        <f t="array" ref="V32">IFERROR(
SUM(_xlfn._xlws.FILTER(DetailedExpenseTable[Cost],
(DetailedExpenseTable[Budget Item]=$B32)*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))/SUM(S32:T32),0)</f>
        <v>0</v>
      </c>
      <c r="W32" s="237" t="str" cm="1">
        <f t="array" ref="W32">IFERROR(
SUM(_xlfn._xlws.FILTER(DetailedExpenseTable[Cost],
(DetailedExpenseTable[Budget Item]=$B32)*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32" s="217" t="str" cm="1">
        <f t="array" ref="X32">IFERROR(
SUM(_xlfn._xlws.FILTER(DetailedExpenseTable[Cost],
(DetailedExpenseTable[Budget Item]=$B32)*
(DetailedExpenseTable[Eligible Expense (TRUE/FALSE)]=FALSE)*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Y32" s="259" cm="1">
        <f t="array" ref="Y32">IFERROR(
SUM(_xlfn._xlws.FILTER(DetailedExpenseTable[Cost],
(DetailedExpenseTable[Budget Item]=$B32)*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))/SUM(W32:X32),0)</f>
        <v>0</v>
      </c>
      <c r="Z32" s="266" cm="1">
        <f t="array" ref="Z32">IFERROR(
SUM(_xlfn._xlws.FILTER(DetailedExpenseTable[Cost],
(DetailedExpenseTable[Budget Item]=$B32)*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))/SUM(W32:X32),0)</f>
        <v>0</v>
      </c>
    </row>
    <row r="33" spans="2:26" x14ac:dyDescent="0.3">
      <c r="B33" s="159"/>
      <c r="C33" s="160"/>
      <c r="D33" s="160"/>
      <c r="E33" s="160"/>
      <c r="F33" s="299"/>
      <c r="G33" s="160"/>
      <c r="H33" s="160"/>
      <c r="I33" s="161"/>
      <c r="J33" s="161"/>
      <c r="K33" s="238"/>
      <c r="L33" s="238"/>
      <c r="M33" s="239"/>
      <c r="N33" s="239"/>
      <c r="O33" s="238"/>
      <c r="P33" s="238"/>
      <c r="Q33" s="239"/>
      <c r="R33" s="239"/>
      <c r="S33" s="238"/>
      <c r="T33" s="238"/>
      <c r="U33" s="239"/>
      <c r="V33" s="239"/>
      <c r="W33" s="238"/>
      <c r="X33" s="238"/>
      <c r="Y33" s="239"/>
      <c r="Z33" s="240"/>
    </row>
    <row r="34" spans="2:26" x14ac:dyDescent="0.3">
      <c r="B34" s="21" t="s">
        <v>40</v>
      </c>
      <c r="C34" s="22"/>
      <c r="D34" s="23">
        <f>SUM(D21:D32)</f>
        <v>0</v>
      </c>
      <c r="E34" s="23">
        <f>SUM(E21:E32)</f>
        <v>0</v>
      </c>
      <c r="F34" s="300"/>
      <c r="G34" s="23">
        <f>SUM(G21:G30,G32:G32)</f>
        <v>0</v>
      </c>
      <c r="H34" s="23">
        <f>SUM(H21:H32)</f>
        <v>0</v>
      </c>
      <c r="I34" s="24"/>
      <c r="J34" s="25"/>
      <c r="K34" s="23">
        <f>SUM(K21:K32)</f>
        <v>0</v>
      </c>
      <c r="L34" s="23">
        <f>SUM(L21:L32)</f>
        <v>0</v>
      </c>
      <c r="M34" s="24"/>
      <c r="N34" s="25"/>
      <c r="O34" s="23">
        <f>SUM(O21:O32)</f>
        <v>0</v>
      </c>
      <c r="P34" s="23">
        <f>SUM(P21:P32)</f>
        <v>0</v>
      </c>
      <c r="Q34" s="24"/>
      <c r="R34" s="25"/>
      <c r="S34" s="23">
        <f>SUM(S21:S32)</f>
        <v>0</v>
      </c>
      <c r="T34" s="23">
        <f>SUM(T21:T32)</f>
        <v>0</v>
      </c>
      <c r="U34" s="24"/>
      <c r="V34" s="25"/>
      <c r="W34" s="23">
        <f>SUM(W21:W32)</f>
        <v>0</v>
      </c>
      <c r="X34" s="23">
        <f>SUM(X21:X32)</f>
        <v>0</v>
      </c>
      <c r="Y34" s="24"/>
      <c r="Z34" s="26"/>
    </row>
    <row r="35" spans="2:26" ht="14.4" thickBot="1" x14ac:dyDescent="0.35">
      <c r="B35" s="162"/>
      <c r="C35" s="163"/>
      <c r="D35" s="164"/>
      <c r="E35" s="165"/>
      <c r="F35" s="301"/>
      <c r="G35" s="164"/>
      <c r="H35" s="164"/>
      <c r="I35" s="164"/>
      <c r="J35" s="164"/>
      <c r="K35" s="164"/>
      <c r="L35" s="164"/>
      <c r="M35" s="164"/>
      <c r="N35" s="164"/>
      <c r="O35" s="164"/>
      <c r="P35" s="164"/>
      <c r="Q35" s="164"/>
      <c r="R35" s="164"/>
      <c r="S35" s="164"/>
      <c r="T35" s="164"/>
      <c r="U35" s="164"/>
      <c r="V35" s="164"/>
      <c r="W35" s="164"/>
      <c r="X35" s="164"/>
      <c r="Y35" s="164"/>
      <c r="Z35" s="166"/>
    </row>
    <row r="36" spans="2:26" ht="37.35" customHeight="1" x14ac:dyDescent="0.3">
      <c r="B36" s="231" t="s">
        <v>41</v>
      </c>
      <c r="C36" s="167"/>
      <c r="D36" s="233" t="s">
        <v>42</v>
      </c>
      <c r="E36" s="169"/>
      <c r="F36" s="170"/>
      <c r="G36" s="168" t="s">
        <v>42</v>
      </c>
      <c r="H36" s="171"/>
      <c r="I36" s="172"/>
      <c r="J36" s="173"/>
      <c r="K36" s="168" t="s">
        <v>42</v>
      </c>
      <c r="L36" s="171"/>
      <c r="M36" s="172"/>
      <c r="N36" s="173"/>
      <c r="O36" s="168" t="s">
        <v>42</v>
      </c>
      <c r="P36" s="171"/>
      <c r="Q36" s="172"/>
      <c r="R36" s="173"/>
      <c r="S36" s="168" t="s">
        <v>42</v>
      </c>
      <c r="T36" s="171"/>
      <c r="U36" s="172"/>
      <c r="V36" s="173"/>
      <c r="W36" s="168" t="s">
        <v>42</v>
      </c>
      <c r="X36" s="171"/>
      <c r="Y36" s="172"/>
      <c r="Z36" s="174"/>
    </row>
    <row r="37" spans="2:26" ht="14.4" thickBot="1" x14ac:dyDescent="0.35">
      <c r="B37" s="232" t="e">
        <f>C15</f>
        <v>#DIV/0!</v>
      </c>
      <c r="C37" s="156"/>
      <c r="D37" s="234">
        <f>IFERROR($B$37*D34,0)</f>
        <v>0</v>
      </c>
      <c r="E37" s="154"/>
      <c r="F37" s="155"/>
      <c r="G37" s="27">
        <f>IFERROR($B$37*G34,0)</f>
        <v>0</v>
      </c>
      <c r="H37" s="154"/>
      <c r="I37" s="157"/>
      <c r="J37" s="158"/>
      <c r="K37" s="27">
        <f>IFERROR($B$37*K34,0)</f>
        <v>0</v>
      </c>
      <c r="L37" s="154"/>
      <c r="M37" s="157"/>
      <c r="N37" s="158"/>
      <c r="O37" s="27">
        <f>IFERROR($B$37*O34,0)</f>
        <v>0</v>
      </c>
      <c r="P37" s="154"/>
      <c r="Q37" s="157"/>
      <c r="R37" s="158"/>
      <c r="S37" s="27">
        <f>IFERROR($B$37*S34,0)</f>
        <v>0</v>
      </c>
      <c r="T37" s="154"/>
      <c r="U37" s="157"/>
      <c r="V37" s="158"/>
      <c r="W37" s="27">
        <f>IFERROR($B$37*W34,0)</f>
        <v>0</v>
      </c>
      <c r="X37" s="154"/>
      <c r="Y37" s="157"/>
      <c r="Z37" s="175"/>
    </row>
    <row r="38" spans="2:26" ht="14.4" thickBot="1" x14ac:dyDescent="0.35">
      <c r="B38" s="318"/>
      <c r="C38" s="319"/>
      <c r="D38" s="28"/>
      <c r="E38" s="28"/>
      <c r="F38" s="28"/>
      <c r="G38" s="28"/>
      <c r="H38" s="28"/>
      <c r="I38" s="28"/>
      <c r="J38" s="28"/>
      <c r="K38" s="28"/>
      <c r="L38" s="28"/>
      <c r="M38" s="28"/>
      <c r="N38" s="28"/>
      <c r="O38" s="28"/>
      <c r="P38" s="28"/>
      <c r="Q38" s="28"/>
      <c r="R38" s="28"/>
      <c r="S38" s="28"/>
      <c r="T38" s="28"/>
      <c r="U38" s="28"/>
      <c r="V38" s="28"/>
      <c r="W38" s="28"/>
      <c r="X38" s="28"/>
      <c r="Y38" s="29"/>
    </row>
    <row r="39" spans="2:26" ht="18" customHeight="1" x14ac:dyDescent="0.3">
      <c r="B39" s="320"/>
      <c r="C39" s="321" t="s">
        <v>43</v>
      </c>
      <c r="D39" s="315">
        <f>D34</f>
        <v>0</v>
      </c>
      <c r="E39" s="28"/>
      <c r="F39" s="28"/>
      <c r="G39" s="28"/>
      <c r="H39" s="28"/>
      <c r="I39" s="28"/>
      <c r="J39" s="28"/>
      <c r="K39" s="28"/>
      <c r="L39" s="28"/>
      <c r="M39" s="28"/>
      <c r="N39" s="28"/>
      <c r="O39" s="28"/>
      <c r="P39" s="28"/>
      <c r="Q39" s="28"/>
      <c r="R39" s="28"/>
      <c r="S39" s="28"/>
      <c r="T39" s="28"/>
      <c r="U39" s="28"/>
      <c r="V39" s="28"/>
      <c r="W39" s="28"/>
      <c r="X39" s="28"/>
      <c r="Y39" s="29"/>
    </row>
    <row r="40" spans="2:26" ht="18" customHeight="1" x14ac:dyDescent="0.3">
      <c r="B40" s="322"/>
      <c r="C40" s="323" t="s">
        <v>264</v>
      </c>
      <c r="D40" s="316">
        <f>D39*0.75</f>
        <v>0</v>
      </c>
      <c r="E40" s="28"/>
      <c r="F40" s="28"/>
      <c r="G40" s="28"/>
      <c r="H40" s="28"/>
      <c r="I40" s="28"/>
      <c r="J40" s="28"/>
      <c r="K40" s="28"/>
      <c r="L40" s="28"/>
      <c r="M40" s="28"/>
      <c r="N40" s="28"/>
      <c r="O40" s="28"/>
      <c r="P40" s="28"/>
      <c r="Q40" s="28"/>
      <c r="R40" s="28"/>
      <c r="S40" s="28"/>
      <c r="T40" s="28"/>
      <c r="U40" s="28"/>
      <c r="V40" s="28"/>
      <c r="W40" s="28"/>
      <c r="X40" s="28"/>
      <c r="Y40" s="29"/>
    </row>
    <row r="41" spans="2:26" ht="18" customHeight="1" thickBot="1" x14ac:dyDescent="0.35">
      <c r="B41" s="324"/>
      <c r="C41" s="325" t="s">
        <v>265</v>
      </c>
      <c r="D41" s="317"/>
      <c r="E41" s="28"/>
      <c r="G41" s="28"/>
      <c r="H41" s="28"/>
      <c r="I41" s="28"/>
      <c r="J41" s="28"/>
      <c r="K41" s="28"/>
      <c r="L41" s="28"/>
      <c r="M41" s="28"/>
      <c r="N41" s="28"/>
      <c r="O41" s="28"/>
      <c r="P41" s="28"/>
      <c r="Q41" s="28"/>
      <c r="R41" s="28"/>
      <c r="S41" s="28"/>
      <c r="T41" s="28"/>
      <c r="U41" s="28"/>
      <c r="V41" s="28"/>
      <c r="W41" s="28"/>
      <c r="X41" s="28"/>
      <c r="Y41" s="29"/>
    </row>
    <row r="42" spans="2:26" ht="14.4" thickBot="1" x14ac:dyDescent="0.35">
      <c r="B42" s="28"/>
      <c r="C42" s="28"/>
      <c r="D42" s="28"/>
      <c r="E42" s="28"/>
      <c r="F42" s="28"/>
      <c r="G42" s="28"/>
      <c r="H42" s="28"/>
      <c r="I42" s="28"/>
      <c r="J42" s="28"/>
      <c r="K42" s="28"/>
      <c r="L42" s="28"/>
      <c r="M42" s="28"/>
      <c r="N42" s="28"/>
      <c r="O42" s="28"/>
      <c r="P42" s="28"/>
      <c r="Q42" s="28"/>
      <c r="R42" s="28"/>
      <c r="S42" s="28"/>
      <c r="T42" s="28"/>
      <c r="U42" s="28"/>
      <c r="V42" s="28"/>
      <c r="W42" s="28"/>
      <c r="X42" s="28"/>
      <c r="Y42" s="29"/>
    </row>
    <row r="43" spans="2:26" ht="14.4" thickBot="1" x14ac:dyDescent="0.35">
      <c r="B43" s="176" t="s">
        <v>44</v>
      </c>
      <c r="C43" s="153" t="s">
        <v>45</v>
      </c>
      <c r="D43" s="378" t="s">
        <v>17</v>
      </c>
      <c r="E43" s="378"/>
      <c r="F43" s="379"/>
      <c r="G43" s="31" t="s">
        <v>46</v>
      </c>
      <c r="H43" s="28"/>
      <c r="I43" s="28"/>
      <c r="J43" s="28"/>
      <c r="K43" s="28"/>
      <c r="L43" s="28"/>
      <c r="M43" s="28"/>
      <c r="N43" s="28"/>
      <c r="O43" s="28"/>
      <c r="P43" s="28"/>
      <c r="Q43" s="28"/>
      <c r="R43" s="28"/>
      <c r="S43" s="28"/>
      <c r="T43" s="28"/>
      <c r="U43" s="28"/>
    </row>
    <row r="44" spans="2:26" ht="14.4" x14ac:dyDescent="0.3">
      <c r="B44" s="228" t="s">
        <v>47</v>
      </c>
      <c r="C44" s="177"/>
      <c r="D44" s="402"/>
      <c r="E44" s="402"/>
      <c r="F44" s="403"/>
      <c r="G44" s="28"/>
      <c r="H44" s="28"/>
      <c r="I44" s="28"/>
      <c r="J44" s="28"/>
      <c r="K44" s="28"/>
      <c r="L44" s="28"/>
      <c r="M44" s="28"/>
      <c r="N44" s="28"/>
      <c r="O44" s="28"/>
      <c r="P44" s="28"/>
      <c r="Q44" s="28"/>
      <c r="R44" s="28"/>
      <c r="S44" s="28"/>
      <c r="T44" s="28"/>
      <c r="U44" s="28"/>
    </row>
    <row r="45" spans="2:26" ht="18" x14ac:dyDescent="0.3">
      <c r="B45" s="229" t="s">
        <v>48</v>
      </c>
      <c r="C45" s="178"/>
      <c r="D45" s="404"/>
      <c r="E45" s="404"/>
      <c r="F45" s="405"/>
      <c r="G45" s="28"/>
      <c r="H45" s="28"/>
      <c r="I45" s="28"/>
      <c r="J45" s="28"/>
      <c r="K45" s="28"/>
      <c r="L45" s="28"/>
      <c r="M45" s="28"/>
      <c r="N45" s="28"/>
      <c r="O45" s="28"/>
      <c r="P45" s="28"/>
      <c r="Q45" s="28"/>
      <c r="R45" s="28"/>
      <c r="S45" s="28"/>
      <c r="T45" s="28"/>
      <c r="U45" s="28"/>
      <c r="V45" s="30"/>
      <c r="W45" s="29"/>
    </row>
    <row r="46" spans="2:26" ht="15" thickBot="1" x14ac:dyDescent="0.35">
      <c r="B46" s="230" t="s">
        <v>49</v>
      </c>
      <c r="C46" s="179"/>
      <c r="D46" s="397"/>
      <c r="E46" s="397"/>
      <c r="F46" s="398"/>
      <c r="G46" s="28"/>
      <c r="H46" s="28"/>
      <c r="I46" s="28"/>
      <c r="J46" s="28"/>
      <c r="K46" s="28"/>
      <c r="L46" s="28"/>
      <c r="M46" s="28"/>
      <c r="N46" s="28"/>
      <c r="O46" s="28"/>
      <c r="P46" s="28"/>
      <c r="Q46" s="28"/>
      <c r="R46" s="28"/>
      <c r="S46" s="28"/>
      <c r="T46" s="28"/>
      <c r="U46" s="28"/>
    </row>
    <row r="47" spans="2:26" ht="14.4" thickBot="1" x14ac:dyDescent="0.35">
      <c r="B47" s="28"/>
      <c r="C47" s="28"/>
      <c r="D47" s="28"/>
      <c r="E47" s="28"/>
      <c r="F47" s="28"/>
      <c r="G47" s="28"/>
      <c r="H47" s="28"/>
      <c r="I47" s="28"/>
      <c r="J47" s="28"/>
      <c r="K47" s="28"/>
      <c r="L47" s="28"/>
      <c r="M47" s="28"/>
      <c r="N47" s="28"/>
      <c r="O47" s="28"/>
      <c r="P47" s="28"/>
      <c r="Q47" s="28"/>
      <c r="R47" s="28"/>
      <c r="S47" s="28"/>
      <c r="T47" s="28"/>
      <c r="U47" s="28"/>
      <c r="Y47" s="29"/>
    </row>
    <row r="48" spans="2:26" ht="14.1" customHeight="1" thickBot="1" x14ac:dyDescent="0.35">
      <c r="C48" s="399" t="s">
        <v>50</v>
      </c>
      <c r="D48" s="400"/>
      <c r="E48" s="400"/>
      <c r="F48" s="400"/>
      <c r="G48" s="401"/>
      <c r="H48" s="399" t="s">
        <v>51</v>
      </c>
      <c r="I48" s="400"/>
      <c r="J48" s="400"/>
      <c r="K48" s="400"/>
      <c r="L48" s="401"/>
      <c r="M48" s="380" t="s">
        <v>52</v>
      </c>
      <c r="N48" s="381"/>
      <c r="O48" s="381"/>
      <c r="P48" s="381"/>
      <c r="Q48" s="381"/>
      <c r="R48" s="381"/>
      <c r="S48" s="381"/>
      <c r="T48" s="381"/>
      <c r="U48" s="381"/>
      <c r="V48" s="382"/>
      <c r="Y48" s="29"/>
    </row>
    <row r="49" spans="2:25" ht="45" customHeight="1" thickBot="1" x14ac:dyDescent="0.35">
      <c r="B49" s="236" t="s">
        <v>23</v>
      </c>
      <c r="C49" s="153" t="s">
        <v>18</v>
      </c>
      <c r="D49" s="152" t="s">
        <v>19</v>
      </c>
      <c r="E49" s="152" t="s">
        <v>20</v>
      </c>
      <c r="F49" s="152" t="s">
        <v>21</v>
      </c>
      <c r="G49" s="305" t="s">
        <v>22</v>
      </c>
      <c r="H49" s="307" t="s">
        <v>18</v>
      </c>
      <c r="I49" s="152" t="s">
        <v>19</v>
      </c>
      <c r="J49" s="152" t="s">
        <v>20</v>
      </c>
      <c r="K49" s="152" t="s">
        <v>21</v>
      </c>
      <c r="L49" s="305" t="s">
        <v>22</v>
      </c>
      <c r="M49" s="306" t="s">
        <v>53</v>
      </c>
      <c r="N49" s="302" t="s">
        <v>54</v>
      </c>
      <c r="O49" s="302" t="s">
        <v>55</v>
      </c>
      <c r="P49" s="302" t="s">
        <v>56</v>
      </c>
      <c r="Q49" s="302" t="s">
        <v>57</v>
      </c>
      <c r="R49" s="302" t="s">
        <v>58</v>
      </c>
      <c r="S49" s="302" t="s">
        <v>59</v>
      </c>
      <c r="T49" s="302" t="s">
        <v>60</v>
      </c>
      <c r="U49" s="302" t="s">
        <v>61</v>
      </c>
      <c r="V49" s="303" t="s">
        <v>62</v>
      </c>
      <c r="Y49" s="29"/>
    </row>
    <row r="50" spans="2:25" ht="14.55" customHeight="1" x14ac:dyDescent="0.3">
      <c r="B50" s="228" t="s">
        <v>28</v>
      </c>
      <c r="C50" s="270">
        <f t="shared" ref="C50:C61" si="2">SUM(G21,H21)*I21</f>
        <v>0</v>
      </c>
      <c r="D50" s="271">
        <f t="shared" ref="D50:D61" si="3">SUM(K21,L21)*M21</f>
        <v>0</v>
      </c>
      <c r="E50" s="271">
        <f t="shared" ref="E50:E61" si="4">SUM(O21,P21)*Q21</f>
        <v>0</v>
      </c>
      <c r="F50" s="271">
        <f t="shared" ref="F50:F61" si="5">SUM(S21,T21)*U21</f>
        <v>0</v>
      </c>
      <c r="G50" s="272">
        <f t="shared" ref="G50:G61" si="6">SUM(W21,X21)*Y21</f>
        <v>0</v>
      </c>
      <c r="H50" s="270">
        <f t="shared" ref="H50:H61" si="7">SUM(G21,H21)*J21</f>
        <v>0</v>
      </c>
      <c r="I50" s="271">
        <f t="shared" ref="I50:I61" si="8">SUM(K21,L21)*N21</f>
        <v>0</v>
      </c>
      <c r="J50" s="271">
        <f t="shared" ref="J50:J61" si="9">SUM(O21,P21)*R21</f>
        <v>0</v>
      </c>
      <c r="K50" s="271">
        <f t="shared" ref="K50:K61" si="10">SUM(S21,T21)*V21</f>
        <v>0</v>
      </c>
      <c r="L50" s="272">
        <f t="shared" ref="L50:L61" si="11">SUM(W21,X21)*Z21</f>
        <v>0</v>
      </c>
      <c r="M50" s="270" cm="1">
        <f t="array" ref="M50">IFERROR(
SUM(_xlfn._xlws.FILTER(DetailedExpenseTable[Cost],
(DetailedExpenseTable[Budget Item]=$B50)*
(DetailedExpenseTable[Expense Location]=M$49)
)),0)</f>
        <v>0</v>
      </c>
      <c r="N50" s="271" cm="1">
        <f t="array" ref="N50">IFERROR(
SUM(_xlfn._xlws.FILTER(DetailedExpenseTable[Cost],
(DetailedExpenseTable[Budget Item]=$B50)*
(DetailedExpenseTable[Expense Location]=N$49)
)),0)</f>
        <v>0</v>
      </c>
      <c r="O50" s="271" cm="1">
        <f t="array" ref="O50">IFERROR(
SUM(_xlfn._xlws.FILTER(DetailedExpenseTable[Cost],
(DetailedExpenseTable[Budget Item]=$B50)*
(DetailedExpenseTable[Expense Location]=O$49)
)),0)</f>
        <v>0</v>
      </c>
      <c r="P50" s="271" cm="1">
        <f t="array" ref="P50">IFERROR(
SUM(_xlfn._xlws.FILTER(DetailedExpenseTable[Cost],
(DetailedExpenseTable[Budget Item]=$B50)*
(DetailedExpenseTable[Expense Location]=P$49)
)),0)</f>
        <v>0</v>
      </c>
      <c r="Q50" s="271" cm="1">
        <f t="array" ref="Q50">IFERROR(
SUM(_xlfn._xlws.FILTER(DetailedExpenseTable[Cost],
(DetailedExpenseTable[Budget Item]=$B50)*
(DetailedExpenseTable[Expense Location]=Q$49)
)),0)</f>
        <v>0</v>
      </c>
      <c r="R50" s="271" cm="1">
        <f t="array" ref="R50">IFERROR(
SUM(_xlfn._xlws.FILTER(DetailedExpenseTable[Cost],
(DetailedExpenseTable[Budget Item]=$B50)*
(DetailedExpenseTable[Expense Location]=R$49)
)),0)</f>
        <v>0</v>
      </c>
      <c r="S50" s="271" cm="1">
        <f t="array" ref="S50">IFERROR(
SUM(_xlfn._xlws.FILTER(DetailedExpenseTable[Cost],
(DetailedExpenseTable[Budget Item]=$B50)*
(DetailedExpenseTable[Expense Location]=S$49)
)),0)</f>
        <v>0</v>
      </c>
      <c r="T50" s="271" cm="1">
        <f t="array" ref="T50">IFERROR(
SUM(_xlfn._xlws.FILTER(DetailedExpenseTable[Cost],
(DetailedExpenseTable[Budget Item]=$B50)*
(DetailedExpenseTable[Expense Location]=T$49)
)),0)</f>
        <v>0</v>
      </c>
      <c r="U50" s="271" cm="1">
        <f t="array" ref="U50">IFERROR(
SUM(_xlfn._xlws.FILTER(DetailedExpenseTable[Cost],
(DetailedExpenseTable[Budget Item]=$B50)*
(DetailedExpenseTable[Expense Location]=U$49)
)),0)</f>
        <v>0</v>
      </c>
      <c r="V50" s="273" cm="1">
        <f t="array" ref="V50">IFERROR(
SUM(_xlfn._xlws.FILTER(DetailedExpenseTable[Cost],
(DetailedExpenseTable[Budget Item]=$B50)*
(DetailedExpenseTable[Expense Location]=V$49)
)),0)</f>
        <v>0</v>
      </c>
      <c r="Y50" s="29"/>
    </row>
    <row r="51" spans="2:25" x14ac:dyDescent="0.3">
      <c r="B51" s="229" t="s">
        <v>29</v>
      </c>
      <c r="C51" s="274">
        <f t="shared" si="2"/>
        <v>0</v>
      </c>
      <c r="D51" s="275">
        <f t="shared" si="3"/>
        <v>0</v>
      </c>
      <c r="E51" s="275">
        <f t="shared" si="4"/>
        <v>0</v>
      </c>
      <c r="F51" s="275">
        <f t="shared" si="5"/>
        <v>0</v>
      </c>
      <c r="G51" s="276">
        <f t="shared" si="6"/>
        <v>0</v>
      </c>
      <c r="H51" s="274">
        <f t="shared" si="7"/>
        <v>0</v>
      </c>
      <c r="I51" s="275">
        <f t="shared" si="8"/>
        <v>0</v>
      </c>
      <c r="J51" s="275">
        <f t="shared" si="9"/>
        <v>0</v>
      </c>
      <c r="K51" s="275">
        <f t="shared" si="10"/>
        <v>0</v>
      </c>
      <c r="L51" s="276">
        <f t="shared" si="11"/>
        <v>0</v>
      </c>
      <c r="M51" s="274" cm="1">
        <f t="array" ref="M51">IFERROR(
SUM(_xlfn._xlws.FILTER(DetailedExpenseTable[Cost],
(DetailedExpenseTable[Budget Item]=$B51)*
(DetailedExpenseTable[Expense Location]=M$49)
)),0)</f>
        <v>0</v>
      </c>
      <c r="N51" s="275" cm="1">
        <f t="array" ref="N51">IFERROR(
SUM(_xlfn._xlws.FILTER(DetailedExpenseTable[Cost],
(DetailedExpenseTable[Budget Item]=$B51)*
(DetailedExpenseTable[Expense Location]=N$49)
)),0)</f>
        <v>0</v>
      </c>
      <c r="O51" s="275" cm="1">
        <f t="array" ref="O51">IFERROR(
SUM(_xlfn._xlws.FILTER(DetailedExpenseTable[Cost],
(DetailedExpenseTable[Budget Item]=$B51)*
(DetailedExpenseTable[Expense Location]=O$49)
)),0)</f>
        <v>0</v>
      </c>
      <c r="P51" s="275" cm="1">
        <f t="array" ref="P51">IFERROR(
SUM(_xlfn._xlws.FILTER(DetailedExpenseTable[Cost],
(DetailedExpenseTable[Budget Item]=$B51)*
(DetailedExpenseTable[Expense Location]=P$49)
)),0)</f>
        <v>0</v>
      </c>
      <c r="Q51" s="275" cm="1">
        <f t="array" ref="Q51">IFERROR(
SUM(_xlfn._xlws.FILTER(DetailedExpenseTable[Cost],
(DetailedExpenseTable[Budget Item]=$B51)*
(DetailedExpenseTable[Expense Location]=Q$49)
)),0)</f>
        <v>0</v>
      </c>
      <c r="R51" s="275" cm="1">
        <f t="array" ref="R51">IFERROR(
SUM(_xlfn._xlws.FILTER(DetailedExpenseTable[Cost],
(DetailedExpenseTable[Budget Item]=$B51)*
(DetailedExpenseTable[Expense Location]=R$49)
)),0)</f>
        <v>0</v>
      </c>
      <c r="S51" s="275" cm="1">
        <f t="array" ref="S51">IFERROR(
SUM(_xlfn._xlws.FILTER(DetailedExpenseTable[Cost],
(DetailedExpenseTable[Budget Item]=$B51)*
(DetailedExpenseTable[Expense Location]=S$49)
)),0)</f>
        <v>0</v>
      </c>
      <c r="T51" s="275" cm="1">
        <f t="array" ref="T51">IFERROR(
SUM(_xlfn._xlws.FILTER(DetailedExpenseTable[Cost],
(DetailedExpenseTable[Budget Item]=$B51)*
(DetailedExpenseTable[Expense Location]=T$49)
)),0)</f>
        <v>0</v>
      </c>
      <c r="U51" s="275" cm="1">
        <f t="array" ref="U51">IFERROR(
SUM(_xlfn._xlws.FILTER(DetailedExpenseTable[Cost],
(DetailedExpenseTable[Budget Item]=$B51)*
(DetailedExpenseTable[Expense Location]=U$49)
)),0)</f>
        <v>0</v>
      </c>
      <c r="V51" s="277" cm="1">
        <f t="array" ref="V51">IFERROR(
SUM(_xlfn._xlws.FILTER(DetailedExpenseTable[Cost],
(DetailedExpenseTable[Budget Item]=$B51)*
(DetailedExpenseTable[Expense Location]=V$49)
)),0)</f>
        <v>0</v>
      </c>
      <c r="Y51" s="29"/>
    </row>
    <row r="52" spans="2:25" ht="14.55" customHeight="1" x14ac:dyDescent="0.3">
      <c r="B52" s="229" t="s">
        <v>30</v>
      </c>
      <c r="C52" s="274">
        <f t="shared" si="2"/>
        <v>0</v>
      </c>
      <c r="D52" s="275">
        <f t="shared" si="3"/>
        <v>0</v>
      </c>
      <c r="E52" s="275">
        <f t="shared" si="4"/>
        <v>0</v>
      </c>
      <c r="F52" s="275">
        <f t="shared" si="5"/>
        <v>0</v>
      </c>
      <c r="G52" s="276">
        <f t="shared" si="6"/>
        <v>0</v>
      </c>
      <c r="H52" s="274">
        <f t="shared" si="7"/>
        <v>0</v>
      </c>
      <c r="I52" s="275">
        <f t="shared" si="8"/>
        <v>0</v>
      </c>
      <c r="J52" s="275">
        <f t="shared" si="9"/>
        <v>0</v>
      </c>
      <c r="K52" s="275">
        <f t="shared" si="10"/>
        <v>0</v>
      </c>
      <c r="L52" s="276">
        <f t="shared" si="11"/>
        <v>0</v>
      </c>
      <c r="M52" s="274" cm="1">
        <f t="array" ref="M52">IFERROR(
SUM(_xlfn._xlws.FILTER(DetailedExpenseTable[Cost],
(DetailedExpenseTable[Budget Item]=$B52)*
(DetailedExpenseTable[Expense Location]=M$49)
)),0)</f>
        <v>0</v>
      </c>
      <c r="N52" s="275" cm="1">
        <f t="array" ref="N52">IFERROR(
SUM(_xlfn._xlws.FILTER(DetailedExpenseTable[Cost],
(DetailedExpenseTable[Budget Item]=$B52)*
(DetailedExpenseTable[Expense Location]=N$49)
)),0)</f>
        <v>0</v>
      </c>
      <c r="O52" s="275" cm="1">
        <f t="array" ref="O52">IFERROR(
SUM(_xlfn._xlws.FILTER(DetailedExpenseTable[Cost],
(DetailedExpenseTable[Budget Item]=$B52)*
(DetailedExpenseTable[Expense Location]=O$49)
)),0)</f>
        <v>0</v>
      </c>
      <c r="P52" s="275" cm="1">
        <f t="array" ref="P52">IFERROR(
SUM(_xlfn._xlws.FILTER(DetailedExpenseTable[Cost],
(DetailedExpenseTable[Budget Item]=$B52)*
(DetailedExpenseTable[Expense Location]=P$49)
)),0)</f>
        <v>0</v>
      </c>
      <c r="Q52" s="275" cm="1">
        <f t="array" ref="Q52">IFERROR(
SUM(_xlfn._xlws.FILTER(DetailedExpenseTable[Cost],
(DetailedExpenseTable[Budget Item]=$B52)*
(DetailedExpenseTable[Expense Location]=Q$49)
)),0)</f>
        <v>0</v>
      </c>
      <c r="R52" s="275" cm="1">
        <f t="array" ref="R52">IFERROR(
SUM(_xlfn._xlws.FILTER(DetailedExpenseTable[Cost],
(DetailedExpenseTable[Budget Item]=$B52)*
(DetailedExpenseTable[Expense Location]=R$49)
)),0)</f>
        <v>0</v>
      </c>
      <c r="S52" s="275" cm="1">
        <f t="array" ref="S52">IFERROR(
SUM(_xlfn._xlws.FILTER(DetailedExpenseTable[Cost],
(DetailedExpenseTable[Budget Item]=$B52)*
(DetailedExpenseTable[Expense Location]=S$49)
)),0)</f>
        <v>0</v>
      </c>
      <c r="T52" s="275" cm="1">
        <f t="array" ref="T52">IFERROR(
SUM(_xlfn._xlws.FILTER(DetailedExpenseTable[Cost],
(DetailedExpenseTable[Budget Item]=$B52)*
(DetailedExpenseTable[Expense Location]=T$49)
)),0)</f>
        <v>0</v>
      </c>
      <c r="U52" s="275" cm="1">
        <f t="array" ref="U52">IFERROR(
SUM(_xlfn._xlws.FILTER(DetailedExpenseTable[Cost],
(DetailedExpenseTable[Budget Item]=$B52)*
(DetailedExpenseTable[Expense Location]=U$49)
)),0)</f>
        <v>0</v>
      </c>
      <c r="V52" s="277" cm="1">
        <f t="array" ref="V52">IFERROR(
SUM(_xlfn._xlws.FILTER(DetailedExpenseTable[Cost],
(DetailedExpenseTable[Budget Item]=$B52)*
(DetailedExpenseTable[Expense Location]=V$49)
)),0)</f>
        <v>0</v>
      </c>
      <c r="Y52" s="29"/>
    </row>
    <row r="53" spans="2:25" ht="14.55" customHeight="1" x14ac:dyDescent="0.3">
      <c r="B53" s="229" t="s">
        <v>31</v>
      </c>
      <c r="C53" s="274">
        <f t="shared" si="2"/>
        <v>0</v>
      </c>
      <c r="D53" s="275">
        <f t="shared" si="3"/>
        <v>0</v>
      </c>
      <c r="E53" s="275">
        <f t="shared" si="4"/>
        <v>0</v>
      </c>
      <c r="F53" s="275">
        <f t="shared" si="5"/>
        <v>0</v>
      </c>
      <c r="G53" s="276">
        <f t="shared" si="6"/>
        <v>0</v>
      </c>
      <c r="H53" s="274">
        <f t="shared" si="7"/>
        <v>0</v>
      </c>
      <c r="I53" s="275">
        <f t="shared" si="8"/>
        <v>0</v>
      </c>
      <c r="J53" s="275">
        <f t="shared" si="9"/>
        <v>0</v>
      </c>
      <c r="K53" s="275">
        <f t="shared" si="10"/>
        <v>0</v>
      </c>
      <c r="L53" s="276">
        <f t="shared" si="11"/>
        <v>0</v>
      </c>
      <c r="M53" s="274" cm="1">
        <f t="array" ref="M53">IFERROR(
SUM(_xlfn._xlws.FILTER(DetailedExpenseTable[Cost],
(DetailedExpenseTable[Budget Item]=$B53)*
(DetailedExpenseTable[Expense Location]=M$49)
)),0)</f>
        <v>0</v>
      </c>
      <c r="N53" s="275" cm="1">
        <f t="array" ref="N53">IFERROR(
SUM(_xlfn._xlws.FILTER(DetailedExpenseTable[Cost],
(DetailedExpenseTable[Budget Item]=$B53)*
(DetailedExpenseTable[Expense Location]=N$49)
)),0)</f>
        <v>0</v>
      </c>
      <c r="O53" s="275" cm="1">
        <f t="array" ref="O53">IFERROR(
SUM(_xlfn._xlws.FILTER(DetailedExpenseTable[Cost],
(DetailedExpenseTable[Budget Item]=$B53)*
(DetailedExpenseTable[Expense Location]=O$49)
)),0)</f>
        <v>0</v>
      </c>
      <c r="P53" s="275" cm="1">
        <f t="array" ref="P53">IFERROR(
SUM(_xlfn._xlws.FILTER(DetailedExpenseTable[Cost],
(DetailedExpenseTable[Budget Item]=$B53)*
(DetailedExpenseTable[Expense Location]=P$49)
)),0)</f>
        <v>0</v>
      </c>
      <c r="Q53" s="275" cm="1">
        <f t="array" ref="Q53">IFERROR(
SUM(_xlfn._xlws.FILTER(DetailedExpenseTable[Cost],
(DetailedExpenseTable[Budget Item]=$B53)*
(DetailedExpenseTable[Expense Location]=Q$49)
)),0)</f>
        <v>0</v>
      </c>
      <c r="R53" s="275" cm="1">
        <f t="array" ref="R53">IFERROR(
SUM(_xlfn._xlws.FILTER(DetailedExpenseTable[Cost],
(DetailedExpenseTable[Budget Item]=$B53)*
(DetailedExpenseTable[Expense Location]=R$49)
)),0)</f>
        <v>0</v>
      </c>
      <c r="S53" s="275" cm="1">
        <f t="array" ref="S53">IFERROR(
SUM(_xlfn._xlws.FILTER(DetailedExpenseTable[Cost],
(DetailedExpenseTable[Budget Item]=$B53)*
(DetailedExpenseTable[Expense Location]=S$49)
)),0)</f>
        <v>0</v>
      </c>
      <c r="T53" s="275" cm="1">
        <f t="array" ref="T53">IFERROR(
SUM(_xlfn._xlws.FILTER(DetailedExpenseTable[Cost],
(DetailedExpenseTable[Budget Item]=$B53)*
(DetailedExpenseTable[Expense Location]=T$49)
)),0)</f>
        <v>0</v>
      </c>
      <c r="U53" s="275" cm="1">
        <f t="array" ref="U53">IFERROR(
SUM(_xlfn._xlws.FILTER(DetailedExpenseTable[Cost],
(DetailedExpenseTable[Budget Item]=$B53)*
(DetailedExpenseTable[Expense Location]=U$49)
)),0)</f>
        <v>0</v>
      </c>
      <c r="V53" s="277" cm="1">
        <f t="array" ref="V53">IFERROR(
SUM(_xlfn._xlws.FILTER(DetailedExpenseTable[Cost],
(DetailedExpenseTable[Budget Item]=$B53)*
(DetailedExpenseTable[Expense Location]=V$49)
)),0)</f>
        <v>0</v>
      </c>
      <c r="Y53" s="29"/>
    </row>
    <row r="54" spans="2:25" ht="14.55" customHeight="1" x14ac:dyDescent="0.3">
      <c r="B54" s="229" t="s">
        <v>32</v>
      </c>
      <c r="C54" s="274">
        <f t="shared" si="2"/>
        <v>0</v>
      </c>
      <c r="D54" s="275">
        <f t="shared" si="3"/>
        <v>0</v>
      </c>
      <c r="E54" s="275">
        <f t="shared" si="4"/>
        <v>0</v>
      </c>
      <c r="F54" s="275">
        <f t="shared" si="5"/>
        <v>0</v>
      </c>
      <c r="G54" s="276">
        <f t="shared" si="6"/>
        <v>0</v>
      </c>
      <c r="H54" s="274">
        <f t="shared" si="7"/>
        <v>0</v>
      </c>
      <c r="I54" s="275">
        <f t="shared" si="8"/>
        <v>0</v>
      </c>
      <c r="J54" s="275">
        <f t="shared" si="9"/>
        <v>0</v>
      </c>
      <c r="K54" s="275">
        <f t="shared" si="10"/>
        <v>0</v>
      </c>
      <c r="L54" s="276">
        <f t="shared" si="11"/>
        <v>0</v>
      </c>
      <c r="M54" s="274" cm="1">
        <f t="array" ref="M54">IFERROR(
SUM(_xlfn._xlws.FILTER(DetailedExpenseTable[Cost],
(DetailedExpenseTable[Budget Item]=$B54)*
(DetailedExpenseTable[Expense Location]=M$49)
)),0)</f>
        <v>0</v>
      </c>
      <c r="N54" s="275" cm="1">
        <f t="array" ref="N54">IFERROR(
SUM(_xlfn._xlws.FILTER(DetailedExpenseTable[Cost],
(DetailedExpenseTable[Budget Item]=$B54)*
(DetailedExpenseTable[Expense Location]=N$49)
)),0)</f>
        <v>0</v>
      </c>
      <c r="O54" s="275" cm="1">
        <f t="array" ref="O54">IFERROR(
SUM(_xlfn._xlws.FILTER(DetailedExpenseTable[Cost],
(DetailedExpenseTable[Budget Item]=$B54)*
(DetailedExpenseTable[Expense Location]=O$49)
)),0)</f>
        <v>0</v>
      </c>
      <c r="P54" s="275" cm="1">
        <f t="array" ref="P54">IFERROR(
SUM(_xlfn._xlws.FILTER(DetailedExpenseTable[Cost],
(DetailedExpenseTable[Budget Item]=$B54)*
(DetailedExpenseTable[Expense Location]=P$49)
)),0)</f>
        <v>0</v>
      </c>
      <c r="Q54" s="275" cm="1">
        <f t="array" ref="Q54">IFERROR(
SUM(_xlfn._xlws.FILTER(DetailedExpenseTable[Cost],
(DetailedExpenseTable[Budget Item]=$B54)*
(DetailedExpenseTable[Expense Location]=Q$49)
)),0)</f>
        <v>0</v>
      </c>
      <c r="R54" s="275" cm="1">
        <f t="array" ref="R54">IFERROR(
SUM(_xlfn._xlws.FILTER(DetailedExpenseTable[Cost],
(DetailedExpenseTable[Budget Item]=$B54)*
(DetailedExpenseTable[Expense Location]=R$49)
)),0)</f>
        <v>0</v>
      </c>
      <c r="S54" s="275" cm="1">
        <f t="array" ref="S54">IFERROR(
SUM(_xlfn._xlws.FILTER(DetailedExpenseTable[Cost],
(DetailedExpenseTable[Budget Item]=$B54)*
(DetailedExpenseTable[Expense Location]=S$49)
)),0)</f>
        <v>0</v>
      </c>
      <c r="T54" s="275" cm="1">
        <f t="array" ref="T54">IFERROR(
SUM(_xlfn._xlws.FILTER(DetailedExpenseTable[Cost],
(DetailedExpenseTable[Budget Item]=$B54)*
(DetailedExpenseTable[Expense Location]=T$49)
)),0)</f>
        <v>0</v>
      </c>
      <c r="U54" s="275" cm="1">
        <f t="array" ref="U54">IFERROR(
SUM(_xlfn._xlws.FILTER(DetailedExpenseTable[Cost],
(DetailedExpenseTable[Budget Item]=$B54)*
(DetailedExpenseTable[Expense Location]=U$49)
)),0)</f>
        <v>0</v>
      </c>
      <c r="V54" s="277" cm="1">
        <f t="array" ref="V54">IFERROR(
SUM(_xlfn._xlws.FILTER(DetailedExpenseTable[Cost],
(DetailedExpenseTable[Budget Item]=$B54)*
(DetailedExpenseTable[Expense Location]=V$49)
)),0)</f>
        <v>0</v>
      </c>
      <c r="Y54" s="29"/>
    </row>
    <row r="55" spans="2:25" x14ac:dyDescent="0.3">
      <c r="B55" s="229" t="s">
        <v>33</v>
      </c>
      <c r="C55" s="274">
        <f t="shared" si="2"/>
        <v>0</v>
      </c>
      <c r="D55" s="275">
        <f t="shared" si="3"/>
        <v>0</v>
      </c>
      <c r="E55" s="275">
        <f t="shared" si="4"/>
        <v>0</v>
      </c>
      <c r="F55" s="275">
        <f t="shared" si="5"/>
        <v>0</v>
      </c>
      <c r="G55" s="276">
        <f t="shared" si="6"/>
        <v>0</v>
      </c>
      <c r="H55" s="274">
        <f t="shared" si="7"/>
        <v>0</v>
      </c>
      <c r="I55" s="275">
        <f t="shared" si="8"/>
        <v>0</v>
      </c>
      <c r="J55" s="275">
        <f t="shared" si="9"/>
        <v>0</v>
      </c>
      <c r="K55" s="275">
        <f t="shared" si="10"/>
        <v>0</v>
      </c>
      <c r="L55" s="276">
        <f t="shared" si="11"/>
        <v>0</v>
      </c>
      <c r="M55" s="274" cm="1">
        <f t="array" ref="M55">IFERROR(
SUM(_xlfn._xlws.FILTER(DetailedExpenseTable[Cost],
(DetailedExpenseTable[Budget Item]=$B55)*
(DetailedExpenseTable[Expense Location]=M$49)
)),0)</f>
        <v>0</v>
      </c>
      <c r="N55" s="275" cm="1">
        <f t="array" ref="N55">IFERROR(
SUM(_xlfn._xlws.FILTER(DetailedExpenseTable[Cost],
(DetailedExpenseTable[Budget Item]=$B55)*
(DetailedExpenseTable[Expense Location]=N$49)
)),0)</f>
        <v>0</v>
      </c>
      <c r="O55" s="275" cm="1">
        <f t="array" ref="O55">IFERROR(
SUM(_xlfn._xlws.FILTER(DetailedExpenseTable[Cost],
(DetailedExpenseTable[Budget Item]=$B55)*
(DetailedExpenseTable[Expense Location]=O$49)
)),0)</f>
        <v>0</v>
      </c>
      <c r="P55" s="275" cm="1">
        <f t="array" ref="P55">IFERROR(
SUM(_xlfn._xlws.FILTER(DetailedExpenseTable[Cost],
(DetailedExpenseTable[Budget Item]=$B55)*
(DetailedExpenseTable[Expense Location]=P$49)
)),0)</f>
        <v>0</v>
      </c>
      <c r="Q55" s="275" cm="1">
        <f t="array" ref="Q55">IFERROR(
SUM(_xlfn._xlws.FILTER(DetailedExpenseTable[Cost],
(DetailedExpenseTable[Budget Item]=$B55)*
(DetailedExpenseTable[Expense Location]=Q$49)
)),0)</f>
        <v>0</v>
      </c>
      <c r="R55" s="275" cm="1">
        <f t="array" ref="R55">IFERROR(
SUM(_xlfn._xlws.FILTER(DetailedExpenseTable[Cost],
(DetailedExpenseTable[Budget Item]=$B55)*
(DetailedExpenseTable[Expense Location]=R$49)
)),0)</f>
        <v>0</v>
      </c>
      <c r="S55" s="275" cm="1">
        <f t="array" ref="S55">IFERROR(
SUM(_xlfn._xlws.FILTER(DetailedExpenseTable[Cost],
(DetailedExpenseTable[Budget Item]=$B55)*
(DetailedExpenseTable[Expense Location]=S$49)
)),0)</f>
        <v>0</v>
      </c>
      <c r="T55" s="275" cm="1">
        <f t="array" ref="T55">IFERROR(
SUM(_xlfn._xlws.FILTER(DetailedExpenseTable[Cost],
(DetailedExpenseTable[Budget Item]=$B55)*
(DetailedExpenseTable[Expense Location]=T$49)
)),0)</f>
        <v>0</v>
      </c>
      <c r="U55" s="275" cm="1">
        <f t="array" ref="U55">IFERROR(
SUM(_xlfn._xlws.FILTER(DetailedExpenseTable[Cost],
(DetailedExpenseTable[Budget Item]=$B55)*
(DetailedExpenseTable[Expense Location]=U$49)
)),0)</f>
        <v>0</v>
      </c>
      <c r="V55" s="277" cm="1">
        <f t="array" ref="V55">IFERROR(
SUM(_xlfn._xlws.FILTER(DetailedExpenseTable[Cost],
(DetailedExpenseTable[Budget Item]=$B55)*
(DetailedExpenseTable[Expense Location]=V$49)
)),0)</f>
        <v>0</v>
      </c>
      <c r="Y55" s="29"/>
    </row>
    <row r="56" spans="2:25" x14ac:dyDescent="0.3">
      <c r="B56" s="229" t="s">
        <v>34</v>
      </c>
      <c r="C56" s="274">
        <f t="shared" si="2"/>
        <v>0</v>
      </c>
      <c r="D56" s="275">
        <f t="shared" si="3"/>
        <v>0</v>
      </c>
      <c r="E56" s="275">
        <f t="shared" si="4"/>
        <v>0</v>
      </c>
      <c r="F56" s="275">
        <f t="shared" si="5"/>
        <v>0</v>
      </c>
      <c r="G56" s="276">
        <f t="shared" si="6"/>
        <v>0</v>
      </c>
      <c r="H56" s="274">
        <f t="shared" si="7"/>
        <v>0</v>
      </c>
      <c r="I56" s="275">
        <f t="shared" si="8"/>
        <v>0</v>
      </c>
      <c r="J56" s="275">
        <f t="shared" si="9"/>
        <v>0</v>
      </c>
      <c r="K56" s="275">
        <f t="shared" si="10"/>
        <v>0</v>
      </c>
      <c r="L56" s="276">
        <f t="shared" si="11"/>
        <v>0</v>
      </c>
      <c r="M56" s="274" cm="1">
        <f t="array" ref="M56">IFERROR(
SUM(_xlfn._xlws.FILTER(DetailedExpenseTable[Cost],
(DetailedExpenseTable[Budget Item]=$B56)*
(DetailedExpenseTable[Expense Location]=M$49)
)),0)</f>
        <v>0</v>
      </c>
      <c r="N56" s="275" cm="1">
        <f t="array" ref="N56">IFERROR(
SUM(_xlfn._xlws.FILTER(DetailedExpenseTable[Cost],
(DetailedExpenseTable[Budget Item]=$B56)*
(DetailedExpenseTable[Expense Location]=N$49)
)),0)</f>
        <v>0</v>
      </c>
      <c r="O56" s="275" cm="1">
        <f t="array" ref="O56">IFERROR(
SUM(_xlfn._xlws.FILTER(DetailedExpenseTable[Cost],
(DetailedExpenseTable[Budget Item]=$B56)*
(DetailedExpenseTable[Expense Location]=O$49)
)),0)</f>
        <v>0</v>
      </c>
      <c r="P56" s="275" cm="1">
        <f t="array" ref="P56">IFERROR(
SUM(_xlfn._xlws.FILTER(DetailedExpenseTable[Cost],
(DetailedExpenseTable[Budget Item]=$B56)*
(DetailedExpenseTable[Expense Location]=P$49)
)),0)</f>
        <v>0</v>
      </c>
      <c r="Q56" s="275" cm="1">
        <f t="array" ref="Q56">IFERROR(
SUM(_xlfn._xlws.FILTER(DetailedExpenseTable[Cost],
(DetailedExpenseTable[Budget Item]=$B56)*
(DetailedExpenseTable[Expense Location]=Q$49)
)),0)</f>
        <v>0</v>
      </c>
      <c r="R56" s="275" cm="1">
        <f t="array" ref="R56">IFERROR(
SUM(_xlfn._xlws.FILTER(DetailedExpenseTable[Cost],
(DetailedExpenseTable[Budget Item]=$B56)*
(DetailedExpenseTable[Expense Location]=R$49)
)),0)</f>
        <v>0</v>
      </c>
      <c r="S56" s="275" cm="1">
        <f t="array" ref="S56">IFERROR(
SUM(_xlfn._xlws.FILTER(DetailedExpenseTable[Cost],
(DetailedExpenseTable[Budget Item]=$B56)*
(DetailedExpenseTable[Expense Location]=S$49)
)),0)</f>
        <v>0</v>
      </c>
      <c r="T56" s="275" cm="1">
        <f t="array" ref="T56">IFERROR(
SUM(_xlfn._xlws.FILTER(DetailedExpenseTable[Cost],
(DetailedExpenseTable[Budget Item]=$B56)*
(DetailedExpenseTable[Expense Location]=T$49)
)),0)</f>
        <v>0</v>
      </c>
      <c r="U56" s="275" cm="1">
        <f t="array" ref="U56">IFERROR(
SUM(_xlfn._xlws.FILTER(DetailedExpenseTable[Cost],
(DetailedExpenseTable[Budget Item]=$B56)*
(DetailedExpenseTable[Expense Location]=U$49)
)),0)</f>
        <v>0</v>
      </c>
      <c r="V56" s="277" cm="1">
        <f t="array" ref="V56">IFERROR(
SUM(_xlfn._xlws.FILTER(DetailedExpenseTable[Cost],
(DetailedExpenseTable[Budget Item]=$B56)*
(DetailedExpenseTable[Expense Location]=V$49)
)),0)</f>
        <v>0</v>
      </c>
      <c r="X56" s="29"/>
    </row>
    <row r="57" spans="2:25" x14ac:dyDescent="0.3">
      <c r="B57" s="229" t="s">
        <v>35</v>
      </c>
      <c r="C57" s="274">
        <f t="shared" si="2"/>
        <v>0</v>
      </c>
      <c r="D57" s="275">
        <f t="shared" si="3"/>
        <v>0</v>
      </c>
      <c r="E57" s="275">
        <f t="shared" si="4"/>
        <v>0</v>
      </c>
      <c r="F57" s="275">
        <f t="shared" si="5"/>
        <v>0</v>
      </c>
      <c r="G57" s="276">
        <f t="shared" si="6"/>
        <v>0</v>
      </c>
      <c r="H57" s="274">
        <f t="shared" si="7"/>
        <v>0</v>
      </c>
      <c r="I57" s="275">
        <f t="shared" si="8"/>
        <v>0</v>
      </c>
      <c r="J57" s="275">
        <f t="shared" si="9"/>
        <v>0</v>
      </c>
      <c r="K57" s="275">
        <f t="shared" si="10"/>
        <v>0</v>
      </c>
      <c r="L57" s="276">
        <f t="shared" si="11"/>
        <v>0</v>
      </c>
      <c r="M57" s="274" cm="1">
        <f t="array" ref="M57">IFERROR(
SUM(_xlfn._xlws.FILTER(DetailedExpenseTable[Cost],
(DetailedExpenseTable[Budget Item]=$B57)*
(DetailedExpenseTable[Expense Location]=M$49)
)),0)</f>
        <v>0</v>
      </c>
      <c r="N57" s="275" cm="1">
        <f t="array" ref="N57">IFERROR(
SUM(_xlfn._xlws.FILTER(DetailedExpenseTable[Cost],
(DetailedExpenseTable[Budget Item]=$B57)*
(DetailedExpenseTable[Expense Location]=N$49)
)),0)</f>
        <v>0</v>
      </c>
      <c r="O57" s="275" cm="1">
        <f t="array" ref="O57">IFERROR(
SUM(_xlfn._xlws.FILTER(DetailedExpenseTable[Cost],
(DetailedExpenseTable[Budget Item]=$B57)*
(DetailedExpenseTable[Expense Location]=O$49)
)),0)</f>
        <v>0</v>
      </c>
      <c r="P57" s="275" cm="1">
        <f t="array" ref="P57">IFERROR(
SUM(_xlfn._xlws.FILTER(DetailedExpenseTable[Cost],
(DetailedExpenseTable[Budget Item]=$B57)*
(DetailedExpenseTable[Expense Location]=P$49)
)),0)</f>
        <v>0</v>
      </c>
      <c r="Q57" s="275" cm="1">
        <f t="array" ref="Q57">IFERROR(
SUM(_xlfn._xlws.FILTER(DetailedExpenseTable[Cost],
(DetailedExpenseTable[Budget Item]=$B57)*
(DetailedExpenseTable[Expense Location]=Q$49)
)),0)</f>
        <v>0</v>
      </c>
      <c r="R57" s="275" cm="1">
        <f t="array" ref="R57">IFERROR(
SUM(_xlfn._xlws.FILTER(DetailedExpenseTable[Cost],
(DetailedExpenseTable[Budget Item]=$B57)*
(DetailedExpenseTable[Expense Location]=R$49)
)),0)</f>
        <v>0</v>
      </c>
      <c r="S57" s="275" cm="1">
        <f t="array" ref="S57">IFERROR(
SUM(_xlfn._xlws.FILTER(DetailedExpenseTable[Cost],
(DetailedExpenseTable[Budget Item]=$B57)*
(DetailedExpenseTable[Expense Location]=S$49)
)),0)</f>
        <v>0</v>
      </c>
      <c r="T57" s="275" cm="1">
        <f t="array" ref="T57">IFERROR(
SUM(_xlfn._xlws.FILTER(DetailedExpenseTable[Cost],
(DetailedExpenseTable[Budget Item]=$B57)*
(DetailedExpenseTable[Expense Location]=T$49)
)),0)</f>
        <v>0</v>
      </c>
      <c r="U57" s="275" cm="1">
        <f t="array" ref="U57">IFERROR(
SUM(_xlfn._xlws.FILTER(DetailedExpenseTable[Cost],
(DetailedExpenseTable[Budget Item]=$B57)*
(DetailedExpenseTable[Expense Location]=U$49)
)),0)</f>
        <v>0</v>
      </c>
      <c r="V57" s="277" cm="1">
        <f t="array" ref="V57">IFERROR(
SUM(_xlfn._xlws.FILTER(DetailedExpenseTable[Cost],
(DetailedExpenseTable[Budget Item]=$B57)*
(DetailedExpenseTable[Expense Location]=V$49)
)),0)</f>
        <v>0</v>
      </c>
      <c r="X57" s="29"/>
    </row>
    <row r="58" spans="2:25" x14ac:dyDescent="0.3">
      <c r="B58" s="229" t="s">
        <v>36</v>
      </c>
      <c r="C58" s="274">
        <f t="shared" si="2"/>
        <v>0</v>
      </c>
      <c r="D58" s="275">
        <f t="shared" si="3"/>
        <v>0</v>
      </c>
      <c r="E58" s="275">
        <f t="shared" si="4"/>
        <v>0</v>
      </c>
      <c r="F58" s="275">
        <f t="shared" si="5"/>
        <v>0</v>
      </c>
      <c r="G58" s="276">
        <f t="shared" si="6"/>
        <v>0</v>
      </c>
      <c r="H58" s="274">
        <f t="shared" si="7"/>
        <v>0</v>
      </c>
      <c r="I58" s="275">
        <f t="shared" si="8"/>
        <v>0</v>
      </c>
      <c r="J58" s="275">
        <f t="shared" si="9"/>
        <v>0</v>
      </c>
      <c r="K58" s="275">
        <f t="shared" si="10"/>
        <v>0</v>
      </c>
      <c r="L58" s="276">
        <f t="shared" si="11"/>
        <v>0</v>
      </c>
      <c r="M58" s="274" cm="1">
        <f t="array" ref="M58">IFERROR(
SUM(_xlfn._xlws.FILTER(DetailedExpenseTable[Cost],
(DetailedExpenseTable[Budget Item]=$B58)*
(DetailedExpenseTable[Expense Location]=M$49)
)),0)</f>
        <v>0</v>
      </c>
      <c r="N58" s="275" cm="1">
        <f t="array" ref="N58">IFERROR(
SUM(_xlfn._xlws.FILTER(DetailedExpenseTable[Cost],
(DetailedExpenseTable[Budget Item]=$B58)*
(DetailedExpenseTable[Expense Location]=N$49)
)),0)</f>
        <v>0</v>
      </c>
      <c r="O58" s="275" cm="1">
        <f t="array" ref="O58">IFERROR(
SUM(_xlfn._xlws.FILTER(DetailedExpenseTable[Cost],
(DetailedExpenseTable[Budget Item]=$B58)*
(DetailedExpenseTable[Expense Location]=O$49)
)),0)</f>
        <v>0</v>
      </c>
      <c r="P58" s="275" cm="1">
        <f t="array" ref="P58">IFERROR(
SUM(_xlfn._xlws.FILTER(DetailedExpenseTable[Cost],
(DetailedExpenseTable[Budget Item]=$B58)*
(DetailedExpenseTable[Expense Location]=P$49)
)),0)</f>
        <v>0</v>
      </c>
      <c r="Q58" s="275" cm="1">
        <f t="array" ref="Q58">IFERROR(
SUM(_xlfn._xlws.FILTER(DetailedExpenseTable[Cost],
(DetailedExpenseTable[Budget Item]=$B58)*
(DetailedExpenseTable[Expense Location]=Q$49)
)),0)</f>
        <v>0</v>
      </c>
      <c r="R58" s="275" cm="1">
        <f t="array" ref="R58">IFERROR(
SUM(_xlfn._xlws.FILTER(DetailedExpenseTable[Cost],
(DetailedExpenseTable[Budget Item]=$B58)*
(DetailedExpenseTable[Expense Location]=R$49)
)),0)</f>
        <v>0</v>
      </c>
      <c r="S58" s="275" cm="1">
        <f t="array" ref="S58">IFERROR(
SUM(_xlfn._xlws.FILTER(DetailedExpenseTable[Cost],
(DetailedExpenseTable[Budget Item]=$B58)*
(DetailedExpenseTable[Expense Location]=S$49)
)),0)</f>
        <v>0</v>
      </c>
      <c r="T58" s="275" cm="1">
        <f t="array" ref="T58">IFERROR(
SUM(_xlfn._xlws.FILTER(DetailedExpenseTable[Cost],
(DetailedExpenseTable[Budget Item]=$B58)*
(DetailedExpenseTable[Expense Location]=T$49)
)),0)</f>
        <v>0</v>
      </c>
      <c r="U58" s="275" cm="1">
        <f t="array" ref="U58">IFERROR(
SUM(_xlfn._xlws.FILTER(DetailedExpenseTable[Cost],
(DetailedExpenseTable[Budget Item]=$B58)*
(DetailedExpenseTable[Expense Location]=U$49)
)),0)</f>
        <v>0</v>
      </c>
      <c r="V58" s="277" cm="1">
        <f t="array" ref="V58">IFERROR(
SUM(_xlfn._xlws.FILTER(DetailedExpenseTable[Cost],
(DetailedExpenseTable[Budget Item]=$B58)*
(DetailedExpenseTable[Expense Location]=V$49)
)),0)</f>
        <v>0</v>
      </c>
      <c r="X58" s="29"/>
    </row>
    <row r="59" spans="2:25" x14ac:dyDescent="0.3">
      <c r="B59" s="229" t="s">
        <v>37</v>
      </c>
      <c r="C59" s="274">
        <f t="shared" si="2"/>
        <v>0</v>
      </c>
      <c r="D59" s="275">
        <f t="shared" si="3"/>
        <v>0</v>
      </c>
      <c r="E59" s="275">
        <f t="shared" si="4"/>
        <v>0</v>
      </c>
      <c r="F59" s="275">
        <f t="shared" si="5"/>
        <v>0</v>
      </c>
      <c r="G59" s="276">
        <f t="shared" si="6"/>
        <v>0</v>
      </c>
      <c r="H59" s="274">
        <f t="shared" si="7"/>
        <v>0</v>
      </c>
      <c r="I59" s="275">
        <f t="shared" si="8"/>
        <v>0</v>
      </c>
      <c r="J59" s="275">
        <f t="shared" si="9"/>
        <v>0</v>
      </c>
      <c r="K59" s="275">
        <f t="shared" si="10"/>
        <v>0</v>
      </c>
      <c r="L59" s="276">
        <f t="shared" si="11"/>
        <v>0</v>
      </c>
      <c r="M59" s="274" cm="1">
        <f t="array" ref="M59">IFERROR(
SUM(_xlfn._xlws.FILTER(DetailedExpenseTable[Cost],
(DetailedExpenseTable[Budget Item]=$B59)*
(DetailedExpenseTable[Expense Location]=M$49)
)),0)</f>
        <v>0</v>
      </c>
      <c r="N59" s="275" cm="1">
        <f t="array" ref="N59">IFERROR(
SUM(_xlfn._xlws.FILTER(DetailedExpenseTable[Cost],
(DetailedExpenseTable[Budget Item]=$B59)*
(DetailedExpenseTable[Expense Location]=N$49)
)),0)</f>
        <v>0</v>
      </c>
      <c r="O59" s="275" cm="1">
        <f t="array" ref="O59">IFERROR(
SUM(_xlfn._xlws.FILTER(DetailedExpenseTable[Cost],
(DetailedExpenseTable[Budget Item]=$B59)*
(DetailedExpenseTable[Expense Location]=O$49)
)),0)</f>
        <v>0</v>
      </c>
      <c r="P59" s="275" cm="1">
        <f t="array" ref="P59">IFERROR(
SUM(_xlfn._xlws.FILTER(DetailedExpenseTable[Cost],
(DetailedExpenseTable[Budget Item]=$B59)*
(DetailedExpenseTable[Expense Location]=P$49)
)),0)</f>
        <v>0</v>
      </c>
      <c r="Q59" s="275" cm="1">
        <f t="array" ref="Q59">IFERROR(
SUM(_xlfn._xlws.FILTER(DetailedExpenseTable[Cost],
(DetailedExpenseTable[Budget Item]=$B59)*
(DetailedExpenseTable[Expense Location]=Q$49)
)),0)</f>
        <v>0</v>
      </c>
      <c r="R59" s="275" cm="1">
        <f t="array" ref="R59">IFERROR(
SUM(_xlfn._xlws.FILTER(DetailedExpenseTable[Cost],
(DetailedExpenseTable[Budget Item]=$B59)*
(DetailedExpenseTable[Expense Location]=R$49)
)),0)</f>
        <v>0</v>
      </c>
      <c r="S59" s="275" cm="1">
        <f t="array" ref="S59">IFERROR(
SUM(_xlfn._xlws.FILTER(DetailedExpenseTable[Cost],
(DetailedExpenseTable[Budget Item]=$B59)*
(DetailedExpenseTable[Expense Location]=S$49)
)),0)</f>
        <v>0</v>
      </c>
      <c r="T59" s="275" cm="1">
        <f t="array" ref="T59">IFERROR(
SUM(_xlfn._xlws.FILTER(DetailedExpenseTable[Cost],
(DetailedExpenseTable[Budget Item]=$B59)*
(DetailedExpenseTable[Expense Location]=T$49)
)),0)</f>
        <v>0</v>
      </c>
      <c r="U59" s="275" cm="1">
        <f t="array" ref="U59">IFERROR(
SUM(_xlfn._xlws.FILTER(DetailedExpenseTable[Cost],
(DetailedExpenseTable[Budget Item]=$B59)*
(DetailedExpenseTable[Expense Location]=U$49)
)),0)</f>
        <v>0</v>
      </c>
      <c r="V59" s="277" cm="1">
        <f t="array" ref="V59">IFERROR(
SUM(_xlfn._xlws.FILTER(DetailedExpenseTable[Cost],
(DetailedExpenseTable[Budget Item]=$B59)*
(DetailedExpenseTable[Expense Location]=V$49)
)),0)</f>
        <v>0</v>
      </c>
      <c r="X59" s="29"/>
    </row>
    <row r="60" spans="2:25" x14ac:dyDescent="0.3">
      <c r="B60" s="229" t="s">
        <v>38</v>
      </c>
      <c r="C60" s="274">
        <f t="shared" si="2"/>
        <v>0</v>
      </c>
      <c r="D60" s="275">
        <f t="shared" si="3"/>
        <v>0</v>
      </c>
      <c r="E60" s="275">
        <f t="shared" si="4"/>
        <v>0</v>
      </c>
      <c r="F60" s="275">
        <f t="shared" si="5"/>
        <v>0</v>
      </c>
      <c r="G60" s="276">
        <f t="shared" si="6"/>
        <v>0</v>
      </c>
      <c r="H60" s="274">
        <f t="shared" si="7"/>
        <v>0</v>
      </c>
      <c r="I60" s="275">
        <f t="shared" si="8"/>
        <v>0</v>
      </c>
      <c r="J60" s="275">
        <f t="shared" si="9"/>
        <v>0</v>
      </c>
      <c r="K60" s="275">
        <f t="shared" si="10"/>
        <v>0</v>
      </c>
      <c r="L60" s="276">
        <f t="shared" si="11"/>
        <v>0</v>
      </c>
      <c r="M60" s="274" cm="1">
        <f t="array" ref="M60">IFERROR(
SUM(_xlfn._xlws.FILTER(DetailedExpenseTable[Cost],
(DetailedExpenseTable[Budget Item]=$B60)*
(DetailedExpenseTable[Expense Location]=M$49)
)),0)</f>
        <v>0</v>
      </c>
      <c r="N60" s="275" cm="1">
        <f t="array" ref="N60">IFERROR(
SUM(_xlfn._xlws.FILTER(DetailedExpenseTable[Cost],
(DetailedExpenseTable[Budget Item]=$B60)*
(DetailedExpenseTable[Expense Location]=N$49)
)),0)</f>
        <v>0</v>
      </c>
      <c r="O60" s="275" cm="1">
        <f t="array" ref="O60">IFERROR(
SUM(_xlfn._xlws.FILTER(DetailedExpenseTable[Cost],
(DetailedExpenseTable[Budget Item]=$B60)*
(DetailedExpenseTable[Expense Location]=O$49)
)),0)</f>
        <v>0</v>
      </c>
      <c r="P60" s="275" cm="1">
        <f t="array" ref="P60">IFERROR(
SUM(_xlfn._xlws.FILTER(DetailedExpenseTable[Cost],
(DetailedExpenseTable[Budget Item]=$B60)*
(DetailedExpenseTable[Expense Location]=P$49)
)),0)</f>
        <v>0</v>
      </c>
      <c r="Q60" s="275" cm="1">
        <f t="array" ref="Q60">IFERROR(
SUM(_xlfn._xlws.FILTER(DetailedExpenseTable[Cost],
(DetailedExpenseTable[Budget Item]=$B60)*
(DetailedExpenseTable[Expense Location]=Q$49)
)),0)</f>
        <v>0</v>
      </c>
      <c r="R60" s="275" cm="1">
        <f t="array" ref="R60">IFERROR(
SUM(_xlfn._xlws.FILTER(DetailedExpenseTable[Cost],
(DetailedExpenseTable[Budget Item]=$B60)*
(DetailedExpenseTable[Expense Location]=R$49)
)),0)</f>
        <v>0</v>
      </c>
      <c r="S60" s="275" cm="1">
        <f t="array" ref="S60">IFERROR(
SUM(_xlfn._xlws.FILTER(DetailedExpenseTable[Cost],
(DetailedExpenseTable[Budget Item]=$B60)*
(DetailedExpenseTable[Expense Location]=S$49)
)),0)</f>
        <v>0</v>
      </c>
      <c r="T60" s="275" cm="1">
        <f t="array" ref="T60">IFERROR(
SUM(_xlfn._xlws.FILTER(DetailedExpenseTable[Cost],
(DetailedExpenseTable[Budget Item]=$B60)*
(DetailedExpenseTable[Expense Location]=T$49)
)),0)</f>
        <v>0</v>
      </c>
      <c r="U60" s="275" cm="1">
        <f t="array" ref="U60">IFERROR(
SUM(_xlfn._xlws.FILTER(DetailedExpenseTable[Cost],
(DetailedExpenseTable[Budget Item]=$B60)*
(DetailedExpenseTable[Expense Location]=U$49)
)),0)</f>
        <v>0</v>
      </c>
      <c r="V60" s="277" cm="1">
        <f t="array" ref="V60">IFERROR(
SUM(_xlfn._xlws.FILTER(DetailedExpenseTable[Cost],
(DetailedExpenseTable[Budget Item]=$B60)*
(DetailedExpenseTable[Expense Location]=V$49)
)),0)</f>
        <v>0</v>
      </c>
      <c r="X60" s="29"/>
    </row>
    <row r="61" spans="2:25" ht="14.4" thickBot="1" x14ac:dyDescent="0.35">
      <c r="B61" s="282" t="str">
        <f>B32</f>
        <v>Other (please specify)</v>
      </c>
      <c r="C61" s="274">
        <f t="shared" si="2"/>
        <v>0</v>
      </c>
      <c r="D61" s="275">
        <f t="shared" si="3"/>
        <v>0</v>
      </c>
      <c r="E61" s="275">
        <f t="shared" si="4"/>
        <v>0</v>
      </c>
      <c r="F61" s="275">
        <f t="shared" si="5"/>
        <v>0</v>
      </c>
      <c r="G61" s="276">
        <f t="shared" si="6"/>
        <v>0</v>
      </c>
      <c r="H61" s="274">
        <f t="shared" si="7"/>
        <v>0</v>
      </c>
      <c r="I61" s="275">
        <f t="shared" si="8"/>
        <v>0</v>
      </c>
      <c r="J61" s="275">
        <f t="shared" si="9"/>
        <v>0</v>
      </c>
      <c r="K61" s="275">
        <f t="shared" si="10"/>
        <v>0</v>
      </c>
      <c r="L61" s="276">
        <f t="shared" si="11"/>
        <v>0</v>
      </c>
      <c r="M61" s="274" cm="1">
        <f t="array" ref="M61">IFERROR(
SUM(_xlfn._xlws.FILTER(DetailedExpenseTable[Cost],
(DetailedExpenseTable[Budget Item]=$B61)*
(DetailedExpenseTable[Expense Location]=M$49)
)),0)</f>
        <v>0</v>
      </c>
      <c r="N61" s="275" cm="1">
        <f t="array" ref="N61">IFERROR(
SUM(_xlfn._xlws.FILTER(DetailedExpenseTable[Cost],
(DetailedExpenseTable[Budget Item]=$B61)*
(DetailedExpenseTable[Expense Location]=N$49)
)),0)</f>
        <v>0</v>
      </c>
      <c r="O61" s="275" cm="1">
        <f t="array" ref="O61">IFERROR(
SUM(_xlfn._xlws.FILTER(DetailedExpenseTable[Cost],
(DetailedExpenseTable[Budget Item]=$B61)*
(DetailedExpenseTable[Expense Location]=O$49)
)),0)</f>
        <v>0</v>
      </c>
      <c r="P61" s="275" cm="1">
        <f t="array" ref="P61">IFERROR(
SUM(_xlfn._xlws.FILTER(DetailedExpenseTable[Cost],
(DetailedExpenseTable[Budget Item]=$B61)*
(DetailedExpenseTable[Expense Location]=P$49)
)),0)</f>
        <v>0</v>
      </c>
      <c r="Q61" s="275" cm="1">
        <f t="array" ref="Q61">IFERROR(
SUM(_xlfn._xlws.FILTER(DetailedExpenseTable[Cost],
(DetailedExpenseTable[Budget Item]=$B61)*
(DetailedExpenseTable[Expense Location]=Q$49)
)),0)</f>
        <v>0</v>
      </c>
      <c r="R61" s="275" cm="1">
        <f t="array" ref="R61">IFERROR(
SUM(_xlfn._xlws.FILTER(DetailedExpenseTable[Cost],
(DetailedExpenseTable[Budget Item]=$B61)*
(DetailedExpenseTable[Expense Location]=R$49)
)),0)</f>
        <v>0</v>
      </c>
      <c r="S61" s="275" cm="1">
        <f t="array" ref="S61">IFERROR(
SUM(_xlfn._xlws.FILTER(DetailedExpenseTable[Cost],
(DetailedExpenseTable[Budget Item]=$B61)*
(DetailedExpenseTable[Expense Location]=S$49)
)),0)</f>
        <v>0</v>
      </c>
      <c r="T61" s="275" cm="1">
        <f t="array" ref="T61">IFERROR(
SUM(_xlfn._xlws.FILTER(DetailedExpenseTable[Cost],
(DetailedExpenseTable[Budget Item]=$B61)*
(DetailedExpenseTable[Expense Location]=T$49)
)),0)</f>
        <v>0</v>
      </c>
      <c r="U61" s="275" cm="1">
        <f t="array" ref="U61">IFERROR(
SUM(_xlfn._xlws.FILTER(DetailedExpenseTable[Cost],
(DetailedExpenseTable[Budget Item]=$B61)*
(DetailedExpenseTable[Expense Location]=U$49)
)),0)</f>
        <v>0</v>
      </c>
      <c r="V61" s="277" cm="1">
        <f t="array" ref="V61">IFERROR(
SUM(_xlfn._xlws.FILTER(DetailedExpenseTable[Cost],
(DetailedExpenseTable[Budget Item]=$B61)*
(DetailedExpenseTable[Expense Location]=V$49)
)),0)</f>
        <v>0</v>
      </c>
      <c r="X61" s="29"/>
    </row>
    <row r="62" spans="2:25" ht="15" thickTop="1" thickBot="1" x14ac:dyDescent="0.35">
      <c r="B62" s="235" t="s">
        <v>16</v>
      </c>
      <c r="C62" s="278">
        <f t="shared" ref="C62:V62" si="12">SUM(C50:C61)</f>
        <v>0</v>
      </c>
      <c r="D62" s="279">
        <f t="shared" si="12"/>
        <v>0</v>
      </c>
      <c r="E62" s="279">
        <f t="shared" si="12"/>
        <v>0</v>
      </c>
      <c r="F62" s="279">
        <f t="shared" si="12"/>
        <v>0</v>
      </c>
      <c r="G62" s="280">
        <f t="shared" si="12"/>
        <v>0</v>
      </c>
      <c r="H62" s="278">
        <f t="shared" si="12"/>
        <v>0</v>
      </c>
      <c r="I62" s="279">
        <f t="shared" si="12"/>
        <v>0</v>
      </c>
      <c r="J62" s="279">
        <f t="shared" si="12"/>
        <v>0</v>
      </c>
      <c r="K62" s="279">
        <f t="shared" si="12"/>
        <v>0</v>
      </c>
      <c r="L62" s="280">
        <f t="shared" si="12"/>
        <v>0</v>
      </c>
      <c r="M62" s="278">
        <f t="shared" si="12"/>
        <v>0</v>
      </c>
      <c r="N62" s="279">
        <f t="shared" si="12"/>
        <v>0</v>
      </c>
      <c r="O62" s="279">
        <f t="shared" si="12"/>
        <v>0</v>
      </c>
      <c r="P62" s="279">
        <f t="shared" si="12"/>
        <v>0</v>
      </c>
      <c r="Q62" s="279">
        <f t="shared" si="12"/>
        <v>0</v>
      </c>
      <c r="R62" s="279">
        <f t="shared" si="12"/>
        <v>0</v>
      </c>
      <c r="S62" s="279">
        <f t="shared" si="12"/>
        <v>0</v>
      </c>
      <c r="T62" s="279">
        <f t="shared" si="12"/>
        <v>0</v>
      </c>
      <c r="U62" s="279">
        <f t="shared" si="12"/>
        <v>0</v>
      </c>
      <c r="V62" s="280">
        <f t="shared" si="12"/>
        <v>0</v>
      </c>
    </row>
    <row r="63" spans="2:25" ht="15" thickBot="1" x14ac:dyDescent="0.35">
      <c r="B63" s="3"/>
      <c r="C63" s="3"/>
      <c r="D63" s="3"/>
      <c r="E63" s="3"/>
      <c r="F63" s="3"/>
      <c r="G63" s="3"/>
      <c r="H63" s="3"/>
      <c r="I63" s="3"/>
    </row>
    <row r="64" spans="2:25" ht="15" thickBot="1" x14ac:dyDescent="0.35">
      <c r="B64" s="377" t="s">
        <v>63</v>
      </c>
      <c r="C64" s="378"/>
      <c r="D64" s="379"/>
      <c r="E64" s="151" t="str">
        <f>IFERROR(SUM(C62:G62)/(SUM(D34:E34)),"-")</f>
        <v>-</v>
      </c>
      <c r="F64" s="3"/>
      <c r="G64" s="3"/>
      <c r="H64" s="3"/>
      <c r="I64" s="3"/>
    </row>
    <row r="65" spans="2:5" ht="15" thickBot="1" x14ac:dyDescent="0.35">
      <c r="B65" s="377" t="s">
        <v>221</v>
      </c>
      <c r="C65" s="378"/>
      <c r="D65" s="379"/>
      <c r="E65" s="151" t="str">
        <f>IFERROR(SUM(H62:L62)/(SUM(D34:E34)),"-")</f>
        <v>-</v>
      </c>
    </row>
    <row r="66" spans="2:5" x14ac:dyDescent="0.3"/>
    <row r="67" spans="2:5" x14ac:dyDescent="0.3"/>
    <row r="68" spans="2:5" x14ac:dyDescent="0.3"/>
    <row r="69" spans="2:5" x14ac:dyDescent="0.3"/>
    <row r="70" spans="2:5" x14ac:dyDescent="0.3"/>
    <row r="71" spans="2:5" x14ac:dyDescent="0.3"/>
    <row r="72" spans="2:5" x14ac:dyDescent="0.3"/>
    <row r="73" spans="2:5" x14ac:dyDescent="0.3"/>
    <row r="74" spans="2:5" x14ac:dyDescent="0.3"/>
    <row r="75" spans="2:5" x14ac:dyDescent="0.3"/>
    <row r="76" spans="2:5" x14ac:dyDescent="0.3"/>
    <row r="77" spans="2:5" x14ac:dyDescent="0.3"/>
    <row r="78" spans="2:5" x14ac:dyDescent="0.3"/>
    <row r="79" spans="2:5" ht="15.6" hidden="1" x14ac:dyDescent="0.3">
      <c r="B79" s="181" t="s">
        <v>64</v>
      </c>
    </row>
    <row r="80" spans="2:5" ht="14.4" hidden="1" x14ac:dyDescent="0.3">
      <c r="B80" t="s">
        <v>65</v>
      </c>
    </row>
    <row r="81" spans="2:2" ht="14.4" hidden="1" x14ac:dyDescent="0.3">
      <c r="B81" s="180" t="s">
        <v>66</v>
      </c>
    </row>
    <row r="82" spans="2:2" ht="14.4" hidden="1" x14ac:dyDescent="0.3">
      <c r="B82" s="180" t="s">
        <v>67</v>
      </c>
    </row>
    <row r="83" spans="2:2" ht="14.4" hidden="1" x14ac:dyDescent="0.3">
      <c r="B83" t="s">
        <v>68</v>
      </c>
    </row>
    <row r="84" spans="2:2" ht="14.4" hidden="1" x14ac:dyDescent="0.3">
      <c r="B84" t="s">
        <v>69</v>
      </c>
    </row>
    <row r="85" spans="2:2" ht="14.4" hidden="1" x14ac:dyDescent="0.3">
      <c r="B85" t="s">
        <v>70</v>
      </c>
    </row>
    <row r="86" spans="2:2" ht="14.4" hidden="1" x14ac:dyDescent="0.3">
      <c r="B86" t="s">
        <v>71</v>
      </c>
    </row>
    <row r="87" spans="2:2" ht="14.4" hidden="1" x14ac:dyDescent="0.3">
      <c r="B87" t="s">
        <v>72</v>
      </c>
    </row>
    <row r="88" spans="2:2" ht="14.4" hidden="1" x14ac:dyDescent="0.3">
      <c r="B88" t="s">
        <v>73</v>
      </c>
    </row>
    <row r="89" spans="2:2" ht="14.4" hidden="1" x14ac:dyDescent="0.3">
      <c r="B89" s="180" t="s">
        <v>74</v>
      </c>
    </row>
    <row r="90" spans="2:2" ht="14.4" hidden="1" x14ac:dyDescent="0.3">
      <c r="B90" s="180" t="s">
        <v>75</v>
      </c>
    </row>
    <row r="91" spans="2:2" ht="14.4" hidden="1" x14ac:dyDescent="0.3">
      <c r="B91" t="s">
        <v>76</v>
      </c>
    </row>
    <row r="92" spans="2:2" ht="14.4" hidden="1" x14ac:dyDescent="0.3">
      <c r="B92" t="s">
        <v>77</v>
      </c>
    </row>
    <row r="93" spans="2:2" ht="14.4" hidden="1" x14ac:dyDescent="0.3">
      <c r="B93" t="s">
        <v>78</v>
      </c>
    </row>
    <row r="94" spans="2:2" ht="14.4" hidden="1" x14ac:dyDescent="0.3">
      <c r="B94" t="s">
        <v>79</v>
      </c>
    </row>
    <row r="95" spans="2:2" ht="14.4" hidden="1" x14ac:dyDescent="0.3">
      <c r="B95" t="s">
        <v>80</v>
      </c>
    </row>
    <row r="96" spans="2:2" ht="14.4" hidden="1" x14ac:dyDescent="0.3">
      <c r="B96" t="s">
        <v>81</v>
      </c>
    </row>
    <row r="97" spans="2:2" ht="14.4" hidden="1" x14ac:dyDescent="0.3">
      <c r="B97" t="s">
        <v>82</v>
      </c>
    </row>
    <row r="98" spans="2:2" ht="14.4" hidden="1" x14ac:dyDescent="0.3">
      <c r="B98" t="s">
        <v>83</v>
      </c>
    </row>
    <row r="99" spans="2:2" ht="14.4" hidden="1" x14ac:dyDescent="0.3">
      <c r="B99" t="s">
        <v>84</v>
      </c>
    </row>
    <row r="100" spans="2:2" ht="14.4" hidden="1" x14ac:dyDescent="0.3">
      <c r="B100" t="s">
        <v>85</v>
      </c>
    </row>
    <row r="101" spans="2:2" ht="14.4" hidden="1" x14ac:dyDescent="0.3">
      <c r="B101" t="s">
        <v>86</v>
      </c>
    </row>
    <row r="102" spans="2:2" ht="14.4" hidden="1" x14ac:dyDescent="0.3">
      <c r="B102" t="s">
        <v>87</v>
      </c>
    </row>
    <row r="103" spans="2:2" ht="14.4" hidden="1" x14ac:dyDescent="0.3">
      <c r="B103" t="s">
        <v>88</v>
      </c>
    </row>
    <row r="104" spans="2:2" ht="14.4" hidden="1" x14ac:dyDescent="0.3">
      <c r="B104" t="s">
        <v>89</v>
      </c>
    </row>
    <row r="105" spans="2:2" ht="14.4" hidden="1" x14ac:dyDescent="0.3">
      <c r="B105" t="s">
        <v>90</v>
      </c>
    </row>
    <row r="106" spans="2:2" ht="14.4" hidden="1" x14ac:dyDescent="0.3">
      <c r="B106" t="s">
        <v>91</v>
      </c>
    </row>
    <row r="107" spans="2:2" ht="14.4" hidden="1" x14ac:dyDescent="0.3">
      <c r="B107" t="s">
        <v>92</v>
      </c>
    </row>
    <row r="108" spans="2:2" ht="14.4" hidden="1" x14ac:dyDescent="0.3">
      <c r="B108" t="s">
        <v>93</v>
      </c>
    </row>
    <row r="109" spans="2:2" ht="14.4" hidden="1" x14ac:dyDescent="0.3">
      <c r="B109" t="s">
        <v>94</v>
      </c>
    </row>
    <row r="110" spans="2:2" ht="14.4" hidden="1" x14ac:dyDescent="0.3">
      <c r="B110" t="s">
        <v>95</v>
      </c>
    </row>
    <row r="111" spans="2:2" ht="14.4" hidden="1" x14ac:dyDescent="0.3">
      <c r="B111" t="s">
        <v>96</v>
      </c>
    </row>
    <row r="112" spans="2:2" ht="14.4" hidden="1" x14ac:dyDescent="0.3">
      <c r="B112" t="s">
        <v>97</v>
      </c>
    </row>
    <row r="113" spans="2:2" ht="14.4" hidden="1" x14ac:dyDescent="0.3">
      <c r="B113" t="s">
        <v>98</v>
      </c>
    </row>
    <row r="114" spans="2:2" ht="14.4" hidden="1" x14ac:dyDescent="0.3">
      <c r="B114" t="s">
        <v>99</v>
      </c>
    </row>
    <row r="115" spans="2:2" ht="14.4" hidden="1" x14ac:dyDescent="0.3">
      <c r="B115" t="s">
        <v>100</v>
      </c>
    </row>
    <row r="116" spans="2:2" ht="14.4" hidden="1" x14ac:dyDescent="0.3">
      <c r="B116" s="180" t="s">
        <v>101</v>
      </c>
    </row>
    <row r="117" spans="2:2" ht="14.4" hidden="1" x14ac:dyDescent="0.3">
      <c r="B117" t="s">
        <v>102</v>
      </c>
    </row>
    <row r="118" spans="2:2" x14ac:dyDescent="0.3"/>
    <row r="119" spans="2:2" x14ac:dyDescent="0.3"/>
    <row r="120" spans="2:2" x14ac:dyDescent="0.3"/>
    <row r="121" spans="2:2" x14ac:dyDescent="0.3"/>
    <row r="122" spans="2:2" x14ac:dyDescent="0.3"/>
    <row r="123" spans="2:2" x14ac:dyDescent="0.3"/>
    <row r="124" spans="2:2" x14ac:dyDescent="0.3"/>
    <row r="125" spans="2:2" x14ac:dyDescent="0.3"/>
  </sheetData>
  <mergeCells count="22">
    <mergeCell ref="C48:G48"/>
    <mergeCell ref="H48:L48"/>
    <mergeCell ref="B64:D64"/>
    <mergeCell ref="D43:F43"/>
    <mergeCell ref="D44:F44"/>
    <mergeCell ref="D45:F45"/>
    <mergeCell ref="B65:D65"/>
    <mergeCell ref="M48:V48"/>
    <mergeCell ref="W19:Z19"/>
    <mergeCell ref="C12:E12"/>
    <mergeCell ref="C13:E13"/>
    <mergeCell ref="C14:E14"/>
    <mergeCell ref="C15:E15"/>
    <mergeCell ref="C16:E16"/>
    <mergeCell ref="C19:C20"/>
    <mergeCell ref="F19:F20"/>
    <mergeCell ref="G19:J19"/>
    <mergeCell ref="K19:N19"/>
    <mergeCell ref="O19:R19"/>
    <mergeCell ref="S19:V19"/>
    <mergeCell ref="B18:Z18"/>
    <mergeCell ref="D46:F46"/>
  </mergeCells>
  <conditionalFormatting sqref="B37">
    <cfRule type="cellIs" dxfId="8" priority="2" operator="greaterThan">
      <formula>0.75</formula>
    </cfRule>
  </conditionalFormatting>
  <conditionalFormatting sqref="C50:V61">
    <cfRule type="cellIs" dxfId="7" priority="3" operator="equal">
      <formula>0</formula>
    </cfRule>
  </conditionalFormatting>
  <conditionalFormatting sqref="G21:Z32">
    <cfRule type="cellIs" dxfId="5" priority="12" operator="equal">
      <formula>0</formula>
    </cfRule>
  </conditionalFormatting>
  <dataValidations count="2">
    <dataValidation type="list" errorStyle="warning" allowBlank="1" showInputMessage="1" showErrorMessage="1" errorTitle="NAICS Code" error="Select the appropriate NAICS code for the Primary Reporting Operation." prompt="Select the appropriate NAICS code for the Primary Reporting Operation." sqref="C14:E14" xr:uid="{50803BD1-8DE6-470D-BF6A-096A791E1499}">
      <formula1>$B$80:$B$117</formula1>
    </dataValidation>
    <dataValidation type="decimal" errorStyle="information" allowBlank="1" showInputMessage="1" showErrorMessage="1" errorTitle="Funding Limit Warning" error="The Funding Requested cannot be larger than the Maximum Ask" sqref="D41" xr:uid="{1889CBF0-7C6E-4F5B-957A-91FBA4B3DF0A}">
      <formula1>0</formula1>
      <formula2>D40</formula2>
    </dataValidation>
  </dataValidations>
  <pageMargins left="0.7" right="0.7" top="0.75" bottom="0.75" header="0.3" footer="0.3"/>
  <cellWatches>
    <cellWatch r="G21"/>
  </cellWatches>
  <extLst>
    <ext xmlns:x14="http://schemas.microsoft.com/office/spreadsheetml/2009/9/main" uri="{78C0D931-6437-407d-A8EE-F0AAD7539E65}">
      <x14:conditionalFormattings>
        <x14:conditionalFormatting xmlns:xm="http://schemas.microsoft.com/office/excel/2006/main">
          <x14:cfRule type="containsText" priority="1" operator="containsText" id="{6C7116AF-BD6B-4C60-B530-1D72BE4B2AF9}">
            <xm:f>NOT(ISERROR(SEARCH("-",G21)))</xm:f>
            <xm:f>"-"</xm:f>
            <x14:dxf>
              <font>
                <color theme="0" tint="-0.24994659260841701"/>
              </font>
            </x14:dxf>
          </x14:cfRule>
          <xm:sqref>G21:Z32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696D0-5BDC-4DB6-8332-56EBF61C245C}">
  <sheetPr>
    <tabColor theme="5"/>
  </sheetPr>
  <dimension ref="A1:N83"/>
  <sheetViews>
    <sheetView zoomScale="90" zoomScaleNormal="90" workbookViewId="0">
      <pane xSplit="2" ySplit="16" topLeftCell="C17" activePane="bottomRight" state="frozen"/>
      <selection pane="topRight" activeCell="C1" sqref="C1"/>
      <selection pane="bottomLeft" activeCell="A14" sqref="A14"/>
      <selection pane="bottomRight" activeCell="A13" sqref="A13:M13"/>
    </sheetView>
  </sheetViews>
  <sheetFormatPr defaultColWidth="0" defaultRowHeight="14.4" zeroHeight="1" outlineLevelRow="1" x14ac:dyDescent="0.3"/>
  <cols>
    <col min="1" max="1" width="23.5546875" style="3" customWidth="1"/>
    <col min="2" max="2" width="26.5546875" style="3" customWidth="1"/>
    <col min="3" max="3" width="48.77734375" style="3" customWidth="1"/>
    <col min="4" max="4" width="34.44140625" style="3" customWidth="1"/>
    <col min="5" max="5" width="11.44140625" style="3" customWidth="1"/>
    <col min="6" max="6" width="32" style="3" customWidth="1"/>
    <col min="7" max="7" width="11.44140625" style="3" customWidth="1"/>
    <col min="8" max="8" width="10.5546875" style="3" customWidth="1"/>
    <col min="9" max="9" width="44.44140625" style="3" customWidth="1"/>
    <col min="10" max="11" width="11.44140625" style="3" customWidth="1"/>
    <col min="12" max="12" width="10.5546875" style="3" customWidth="1"/>
    <col min="13" max="13" width="43.5546875" style="3" customWidth="1"/>
    <col min="14" max="14" width="8.77734375" style="3" customWidth="1"/>
    <col min="15" max="16384" width="8.77734375" style="3" hidden="1"/>
  </cols>
  <sheetData>
    <row r="1" spans="1:14" ht="30" customHeight="1" x14ac:dyDescent="0.3">
      <c r="A1" s="1" t="s">
        <v>252</v>
      </c>
      <c r="B1" s="188"/>
      <c r="C1" s="188"/>
      <c r="D1" s="188"/>
      <c r="E1" s="188"/>
      <c r="F1" s="188"/>
      <c r="G1" s="188"/>
      <c r="H1" s="188"/>
      <c r="I1" s="188"/>
      <c r="J1" s="188"/>
      <c r="K1" s="188"/>
      <c r="L1" s="188"/>
      <c r="M1" s="188"/>
      <c r="N1" s="188"/>
    </row>
    <row r="2" spans="1:14" ht="15.6" x14ac:dyDescent="0.3">
      <c r="A2" s="201" t="s">
        <v>0</v>
      </c>
      <c r="B2" s="202"/>
    </row>
    <row r="3" spans="1:14" outlineLevel="1" x14ac:dyDescent="0.3">
      <c r="A3" s="202">
        <v>1</v>
      </c>
      <c r="B3" s="205" t="s">
        <v>127</v>
      </c>
    </row>
    <row r="4" spans="1:14" outlineLevel="1" x14ac:dyDescent="0.3">
      <c r="A4" s="202">
        <v>2</v>
      </c>
      <c r="B4" s="205" t="s">
        <v>128</v>
      </c>
    </row>
    <row r="5" spans="1:14" outlineLevel="1" x14ac:dyDescent="0.3">
      <c r="A5" s="202">
        <v>3</v>
      </c>
      <c r="B5" s="205" t="s">
        <v>222</v>
      </c>
    </row>
    <row r="6" spans="1:14" outlineLevel="1" x14ac:dyDescent="0.3">
      <c r="A6" s="202">
        <v>4</v>
      </c>
      <c r="B6" s="205" t="s">
        <v>129</v>
      </c>
    </row>
    <row r="7" spans="1:14" outlineLevel="1" x14ac:dyDescent="0.3">
      <c r="A7" s="202">
        <v>5</v>
      </c>
      <c r="B7" s="205" t="s">
        <v>130</v>
      </c>
      <c r="C7" s="36"/>
      <c r="D7" s="36"/>
    </row>
    <row r="8" spans="1:14" outlineLevel="1" x14ac:dyDescent="0.3">
      <c r="A8" s="202">
        <v>6</v>
      </c>
      <c r="B8" s="205" t="s">
        <v>131</v>
      </c>
      <c r="C8" s="36"/>
      <c r="D8" s="36"/>
    </row>
    <row r="9" spans="1:14" outlineLevel="1" x14ac:dyDescent="0.3">
      <c r="A9" s="202">
        <v>7</v>
      </c>
      <c r="B9" s="205" t="s">
        <v>132</v>
      </c>
      <c r="C9" s="36"/>
      <c r="D9" s="36"/>
    </row>
    <row r="10" spans="1:14" outlineLevel="1" x14ac:dyDescent="0.3">
      <c r="A10" s="202">
        <v>8</v>
      </c>
      <c r="B10" s="203" t="s">
        <v>103</v>
      </c>
      <c r="C10" s="36"/>
      <c r="D10" s="36"/>
    </row>
    <row r="11" spans="1:14" x14ac:dyDescent="0.3">
      <c r="A11" s="361" t="s">
        <v>231</v>
      </c>
      <c r="B11" s="203"/>
      <c r="C11" s="36"/>
      <c r="D11" s="36"/>
    </row>
    <row r="12" spans="1:14" ht="15" thickBot="1" x14ac:dyDescent="0.35">
      <c r="A12" s="304"/>
    </row>
    <row r="13" spans="1:14" ht="30" customHeight="1" thickBot="1" x14ac:dyDescent="0.35">
      <c r="A13" s="406" t="s">
        <v>266</v>
      </c>
      <c r="B13" s="407"/>
      <c r="C13" s="407"/>
      <c r="D13" s="407"/>
      <c r="E13" s="407"/>
      <c r="F13" s="407"/>
      <c r="G13" s="407"/>
      <c r="H13" s="407"/>
      <c r="I13" s="407"/>
      <c r="J13" s="407"/>
      <c r="K13" s="407"/>
      <c r="L13" s="407"/>
      <c r="M13" s="408"/>
    </row>
    <row r="14" spans="1:14" x14ac:dyDescent="0.3">
      <c r="A14" s="413" t="s">
        <v>133</v>
      </c>
      <c r="B14" s="414"/>
      <c r="C14" s="413" t="s">
        <v>134</v>
      </c>
      <c r="D14" s="415"/>
      <c r="E14" s="415"/>
      <c r="F14" s="415"/>
      <c r="G14" s="415"/>
      <c r="H14" s="414"/>
      <c r="I14" s="189" t="s">
        <v>135</v>
      </c>
      <c r="J14" s="416" t="s">
        <v>136</v>
      </c>
      <c r="K14" s="417"/>
      <c r="L14" s="417"/>
      <c r="M14" s="418"/>
    </row>
    <row r="15" spans="1:14" ht="28.8" x14ac:dyDescent="0.3">
      <c r="A15" s="190" t="s">
        <v>137</v>
      </c>
      <c r="B15" s="191" t="s">
        <v>138</v>
      </c>
      <c r="C15" s="192" t="s">
        <v>139</v>
      </c>
      <c r="D15" s="193" t="s">
        <v>140</v>
      </c>
      <c r="E15" s="194" t="s">
        <v>141</v>
      </c>
      <c r="F15" s="194" t="s">
        <v>142</v>
      </c>
      <c r="G15" s="195" t="s">
        <v>143</v>
      </c>
      <c r="H15" s="196" t="s">
        <v>144</v>
      </c>
      <c r="I15" s="197" t="s">
        <v>145</v>
      </c>
      <c r="J15" s="194" t="s">
        <v>146</v>
      </c>
      <c r="K15" s="195" t="s">
        <v>147</v>
      </c>
      <c r="L15" s="195" t="s">
        <v>148</v>
      </c>
      <c r="M15" s="191" t="s">
        <v>149</v>
      </c>
    </row>
    <row r="16" spans="1:14" ht="55.8" thickBot="1" x14ac:dyDescent="0.35">
      <c r="A16" s="37" t="s">
        <v>150</v>
      </c>
      <c r="B16" s="38" t="s">
        <v>151</v>
      </c>
      <c r="C16" s="39" t="s">
        <v>152</v>
      </c>
      <c r="D16" s="40" t="s">
        <v>153</v>
      </c>
      <c r="E16" s="41" t="s">
        <v>154</v>
      </c>
      <c r="F16" s="41" t="s">
        <v>155</v>
      </c>
      <c r="G16" s="42" t="s">
        <v>154</v>
      </c>
      <c r="H16" s="43" t="s">
        <v>156</v>
      </c>
      <c r="I16" s="44" t="s">
        <v>157</v>
      </c>
      <c r="J16" s="41" t="s">
        <v>154</v>
      </c>
      <c r="K16" s="42" t="s">
        <v>154</v>
      </c>
      <c r="L16" s="42" t="s">
        <v>156</v>
      </c>
      <c r="M16" s="38" t="s">
        <v>158</v>
      </c>
    </row>
    <row r="17" spans="1:13" ht="15" thickTop="1" x14ac:dyDescent="0.3">
      <c r="A17" s="419" t="s">
        <v>159</v>
      </c>
      <c r="B17" s="95"/>
      <c r="C17" s="96"/>
      <c r="D17" s="97"/>
      <c r="E17" s="98"/>
      <c r="F17" s="97"/>
      <c r="G17" s="98"/>
      <c r="H17" s="99">
        <f>E17*G17</f>
        <v>0</v>
      </c>
      <c r="I17" s="100"/>
      <c r="J17" s="101"/>
      <c r="K17" s="98"/>
      <c r="L17" s="102">
        <f>J17*K17</f>
        <v>0</v>
      </c>
      <c r="M17" s="103"/>
    </row>
    <row r="18" spans="1:13" x14ac:dyDescent="0.3">
      <c r="A18" s="410"/>
      <c r="B18" s="104"/>
      <c r="C18" s="105"/>
      <c r="D18" s="106"/>
      <c r="E18" s="107"/>
      <c r="F18" s="106"/>
      <c r="G18" s="107"/>
      <c r="H18" s="108">
        <f t="shared" ref="H18:H42" si="0">E18*G18</f>
        <v>0</v>
      </c>
      <c r="I18" s="109"/>
      <c r="J18" s="110"/>
      <c r="K18" s="107"/>
      <c r="L18" s="111">
        <f t="shared" ref="L18:L42" si="1">J18*K18</f>
        <v>0</v>
      </c>
      <c r="M18" s="112"/>
    </row>
    <row r="19" spans="1:13" x14ac:dyDescent="0.3">
      <c r="A19" s="410"/>
      <c r="B19" s="104"/>
      <c r="C19" s="105"/>
      <c r="D19" s="106"/>
      <c r="E19" s="107"/>
      <c r="F19" s="106"/>
      <c r="G19" s="107"/>
      <c r="H19" s="108">
        <f t="shared" si="0"/>
        <v>0</v>
      </c>
      <c r="I19" s="109"/>
      <c r="J19" s="110"/>
      <c r="K19" s="107"/>
      <c r="L19" s="111">
        <f t="shared" si="1"/>
        <v>0</v>
      </c>
      <c r="M19" s="112"/>
    </row>
    <row r="20" spans="1:13" x14ac:dyDescent="0.3">
      <c r="A20" s="411"/>
      <c r="B20" s="113"/>
      <c r="C20" s="114"/>
      <c r="D20" s="115"/>
      <c r="E20" s="116"/>
      <c r="F20" s="115"/>
      <c r="G20" s="116"/>
      <c r="H20" s="108">
        <f t="shared" si="0"/>
        <v>0</v>
      </c>
      <c r="I20" s="117"/>
      <c r="J20" s="118"/>
      <c r="K20" s="116"/>
      <c r="L20" s="111">
        <f t="shared" si="1"/>
        <v>0</v>
      </c>
      <c r="M20" s="119"/>
    </row>
    <row r="21" spans="1:13" x14ac:dyDescent="0.3">
      <c r="A21" s="420"/>
      <c r="B21" s="120"/>
      <c r="C21" s="121"/>
      <c r="D21" s="122"/>
      <c r="E21" s="123"/>
      <c r="F21" s="122"/>
      <c r="G21" s="123"/>
      <c r="H21" s="108">
        <f t="shared" si="0"/>
        <v>0</v>
      </c>
      <c r="I21" s="124"/>
      <c r="J21" s="125"/>
      <c r="K21" s="123"/>
      <c r="L21" s="111">
        <f t="shared" si="1"/>
        <v>0</v>
      </c>
      <c r="M21" s="126"/>
    </row>
    <row r="22" spans="1:13" ht="15" thickBot="1" x14ac:dyDescent="0.35">
      <c r="A22" s="412"/>
      <c r="B22" s="127" t="s">
        <v>111</v>
      </c>
      <c r="C22" s="128"/>
      <c r="D22" s="129"/>
      <c r="E22" s="130"/>
      <c r="F22" s="129"/>
      <c r="G22" s="130"/>
      <c r="H22" s="131">
        <f t="shared" si="0"/>
        <v>0</v>
      </c>
      <c r="I22" s="132"/>
      <c r="J22" s="133"/>
      <c r="K22" s="130"/>
      <c r="L22" s="130">
        <f t="shared" si="1"/>
        <v>0</v>
      </c>
      <c r="M22" s="134"/>
    </row>
    <row r="23" spans="1:13" ht="129" customHeight="1" x14ac:dyDescent="0.3">
      <c r="A23" s="409" t="s">
        <v>160</v>
      </c>
      <c r="B23" s="135" t="s">
        <v>161</v>
      </c>
      <c r="C23" s="136" t="s">
        <v>162</v>
      </c>
      <c r="D23" s="137" t="s">
        <v>163</v>
      </c>
      <c r="E23" s="138">
        <v>3</v>
      </c>
      <c r="F23" s="137" t="s">
        <v>164</v>
      </c>
      <c r="G23" s="138">
        <v>2</v>
      </c>
      <c r="H23" s="139">
        <f t="shared" si="0"/>
        <v>6</v>
      </c>
      <c r="I23" s="140" t="s">
        <v>165</v>
      </c>
      <c r="J23" s="141">
        <v>3</v>
      </c>
      <c r="K23" s="138">
        <v>1</v>
      </c>
      <c r="L23" s="142">
        <f t="shared" si="1"/>
        <v>3</v>
      </c>
      <c r="M23" s="143"/>
    </row>
    <row r="24" spans="1:13" x14ac:dyDescent="0.3">
      <c r="A24" s="411"/>
      <c r="B24" s="113"/>
      <c r="C24" s="114"/>
      <c r="D24" s="115"/>
      <c r="E24" s="116"/>
      <c r="F24" s="115"/>
      <c r="G24" s="116"/>
      <c r="H24" s="108">
        <f t="shared" si="0"/>
        <v>0</v>
      </c>
      <c r="I24" s="117"/>
      <c r="J24" s="118"/>
      <c r="K24" s="116"/>
      <c r="L24" s="111">
        <f t="shared" si="1"/>
        <v>0</v>
      </c>
      <c r="M24" s="119"/>
    </row>
    <row r="25" spans="1:13" x14ac:dyDescent="0.3">
      <c r="A25" s="411"/>
      <c r="B25" s="113"/>
      <c r="C25" s="114"/>
      <c r="D25" s="115"/>
      <c r="E25" s="116"/>
      <c r="F25" s="115"/>
      <c r="G25" s="116"/>
      <c r="H25" s="108">
        <f t="shared" si="0"/>
        <v>0</v>
      </c>
      <c r="I25" s="117"/>
      <c r="J25" s="118"/>
      <c r="K25" s="116"/>
      <c r="L25" s="111">
        <f t="shared" si="1"/>
        <v>0</v>
      </c>
      <c r="M25" s="119"/>
    </row>
    <row r="26" spans="1:13" x14ac:dyDescent="0.3">
      <c r="A26" s="411"/>
      <c r="B26" s="113"/>
      <c r="C26" s="114"/>
      <c r="D26" s="115"/>
      <c r="E26" s="116"/>
      <c r="F26" s="115"/>
      <c r="G26" s="116"/>
      <c r="H26" s="108">
        <f t="shared" si="0"/>
        <v>0</v>
      </c>
      <c r="I26" s="117"/>
      <c r="J26" s="118"/>
      <c r="K26" s="116"/>
      <c r="L26" s="111">
        <f t="shared" si="1"/>
        <v>0</v>
      </c>
      <c r="M26" s="119"/>
    </row>
    <row r="27" spans="1:13" x14ac:dyDescent="0.3">
      <c r="A27" s="411"/>
      <c r="B27" s="113"/>
      <c r="C27" s="114"/>
      <c r="D27" s="115"/>
      <c r="E27" s="116"/>
      <c r="F27" s="115"/>
      <c r="G27" s="116"/>
      <c r="H27" s="108">
        <f t="shared" si="0"/>
        <v>0</v>
      </c>
      <c r="I27" s="117"/>
      <c r="J27" s="118"/>
      <c r="K27" s="116"/>
      <c r="L27" s="111">
        <f t="shared" si="1"/>
        <v>0</v>
      </c>
      <c r="M27" s="119"/>
    </row>
    <row r="28" spans="1:13" x14ac:dyDescent="0.3">
      <c r="A28" s="411"/>
      <c r="B28" s="113"/>
      <c r="C28" s="114"/>
      <c r="D28" s="115"/>
      <c r="E28" s="116"/>
      <c r="F28" s="115"/>
      <c r="G28" s="116"/>
      <c r="H28" s="108">
        <f t="shared" si="0"/>
        <v>0</v>
      </c>
      <c r="I28" s="117"/>
      <c r="J28" s="118"/>
      <c r="K28" s="116"/>
      <c r="L28" s="111">
        <f t="shared" si="1"/>
        <v>0</v>
      </c>
      <c r="M28" s="119"/>
    </row>
    <row r="29" spans="1:13" ht="15" thickBot="1" x14ac:dyDescent="0.35">
      <c r="A29" s="412"/>
      <c r="B29" s="127" t="s">
        <v>111</v>
      </c>
      <c r="C29" s="128"/>
      <c r="D29" s="129"/>
      <c r="E29" s="130"/>
      <c r="F29" s="129"/>
      <c r="G29" s="130"/>
      <c r="H29" s="131">
        <f t="shared" si="0"/>
        <v>0</v>
      </c>
      <c r="I29" s="132"/>
      <c r="J29" s="133"/>
      <c r="K29" s="130"/>
      <c r="L29" s="130">
        <f t="shared" si="1"/>
        <v>0</v>
      </c>
      <c r="M29" s="134"/>
    </row>
    <row r="30" spans="1:13" x14ac:dyDescent="0.3">
      <c r="A30" s="409" t="s">
        <v>166</v>
      </c>
      <c r="B30" s="144"/>
      <c r="C30" s="145"/>
      <c r="D30" s="146"/>
      <c r="E30" s="138"/>
      <c r="F30" s="146"/>
      <c r="G30" s="138"/>
      <c r="H30" s="139">
        <f t="shared" si="0"/>
        <v>0</v>
      </c>
      <c r="I30" s="147"/>
      <c r="J30" s="141"/>
      <c r="K30" s="138"/>
      <c r="L30" s="142">
        <f t="shared" si="1"/>
        <v>0</v>
      </c>
      <c r="M30" s="143"/>
    </row>
    <row r="31" spans="1:13" x14ac:dyDescent="0.3">
      <c r="A31" s="410"/>
      <c r="B31" s="104"/>
      <c r="C31" s="105"/>
      <c r="D31" s="106"/>
      <c r="E31" s="107"/>
      <c r="F31" s="106"/>
      <c r="G31" s="107"/>
      <c r="H31" s="108">
        <f t="shared" si="0"/>
        <v>0</v>
      </c>
      <c r="I31" s="109"/>
      <c r="J31" s="110"/>
      <c r="K31" s="107"/>
      <c r="L31" s="111">
        <f t="shared" si="1"/>
        <v>0</v>
      </c>
      <c r="M31" s="112"/>
    </row>
    <row r="32" spans="1:13" x14ac:dyDescent="0.3">
      <c r="A32" s="410"/>
      <c r="B32" s="104"/>
      <c r="C32" s="105"/>
      <c r="D32" s="106"/>
      <c r="E32" s="107"/>
      <c r="F32" s="106"/>
      <c r="G32" s="107"/>
      <c r="H32" s="108">
        <f t="shared" si="0"/>
        <v>0</v>
      </c>
      <c r="I32" s="109"/>
      <c r="J32" s="110"/>
      <c r="K32" s="107"/>
      <c r="L32" s="111">
        <f t="shared" si="1"/>
        <v>0</v>
      </c>
      <c r="M32" s="112"/>
    </row>
    <row r="33" spans="1:13" x14ac:dyDescent="0.3">
      <c r="A33" s="411"/>
      <c r="B33" s="113"/>
      <c r="C33" s="114"/>
      <c r="D33" s="115"/>
      <c r="E33" s="116"/>
      <c r="F33" s="115"/>
      <c r="G33" s="116"/>
      <c r="H33" s="108">
        <f t="shared" si="0"/>
        <v>0</v>
      </c>
      <c r="I33" s="117"/>
      <c r="J33" s="118"/>
      <c r="K33" s="116"/>
      <c r="L33" s="111">
        <f t="shared" si="1"/>
        <v>0</v>
      </c>
      <c r="M33" s="119"/>
    </row>
    <row r="34" spans="1:13" ht="15" thickBot="1" x14ac:dyDescent="0.35">
      <c r="A34" s="412"/>
      <c r="B34" s="127" t="s">
        <v>111</v>
      </c>
      <c r="C34" s="128"/>
      <c r="D34" s="129"/>
      <c r="E34" s="130"/>
      <c r="F34" s="129"/>
      <c r="G34" s="130"/>
      <c r="H34" s="131">
        <f t="shared" si="0"/>
        <v>0</v>
      </c>
      <c r="I34" s="132"/>
      <c r="J34" s="133"/>
      <c r="K34" s="130"/>
      <c r="L34" s="130">
        <f t="shared" si="1"/>
        <v>0</v>
      </c>
      <c r="M34" s="134"/>
    </row>
    <row r="35" spans="1:13" x14ac:dyDescent="0.3">
      <c r="A35" s="409" t="s">
        <v>167</v>
      </c>
      <c r="B35" s="144"/>
      <c r="C35" s="145"/>
      <c r="D35" s="146"/>
      <c r="E35" s="138"/>
      <c r="F35" s="146"/>
      <c r="G35" s="138"/>
      <c r="H35" s="139">
        <f t="shared" si="0"/>
        <v>0</v>
      </c>
      <c r="I35" s="147"/>
      <c r="J35" s="141"/>
      <c r="K35" s="138"/>
      <c r="L35" s="142">
        <f t="shared" si="1"/>
        <v>0</v>
      </c>
      <c r="M35" s="143"/>
    </row>
    <row r="36" spans="1:13" x14ac:dyDescent="0.3">
      <c r="A36" s="410"/>
      <c r="B36" s="104"/>
      <c r="C36" s="105"/>
      <c r="D36" s="106"/>
      <c r="E36" s="107"/>
      <c r="F36" s="106"/>
      <c r="G36" s="107"/>
      <c r="H36" s="108">
        <f t="shared" si="0"/>
        <v>0</v>
      </c>
      <c r="I36" s="109"/>
      <c r="J36" s="110"/>
      <c r="K36" s="107"/>
      <c r="L36" s="111">
        <f t="shared" si="1"/>
        <v>0</v>
      </c>
      <c r="M36" s="148"/>
    </row>
    <row r="37" spans="1:13" x14ac:dyDescent="0.3">
      <c r="A37" s="410"/>
      <c r="B37" s="104"/>
      <c r="C37" s="105"/>
      <c r="D37" s="106"/>
      <c r="E37" s="107"/>
      <c r="F37" s="106"/>
      <c r="G37" s="107"/>
      <c r="H37" s="108">
        <f t="shared" si="0"/>
        <v>0</v>
      </c>
      <c r="I37" s="109"/>
      <c r="J37" s="110"/>
      <c r="K37" s="107"/>
      <c r="L37" s="111">
        <f t="shared" si="1"/>
        <v>0</v>
      </c>
      <c r="M37" s="148"/>
    </row>
    <row r="38" spans="1:13" x14ac:dyDescent="0.3">
      <c r="A38" s="411"/>
      <c r="B38" s="113"/>
      <c r="C38" s="114"/>
      <c r="D38" s="115"/>
      <c r="E38" s="116"/>
      <c r="F38" s="115"/>
      <c r="G38" s="116"/>
      <c r="H38" s="108">
        <f t="shared" si="0"/>
        <v>0</v>
      </c>
      <c r="I38" s="117"/>
      <c r="J38" s="118"/>
      <c r="K38" s="116"/>
      <c r="L38" s="111">
        <f t="shared" si="1"/>
        <v>0</v>
      </c>
      <c r="M38" s="149"/>
    </row>
    <row r="39" spans="1:13" ht="15" thickBot="1" x14ac:dyDescent="0.35">
      <c r="A39" s="412"/>
      <c r="B39" s="127" t="s">
        <v>111</v>
      </c>
      <c r="C39" s="128"/>
      <c r="D39" s="129"/>
      <c r="E39" s="130"/>
      <c r="F39" s="129"/>
      <c r="G39" s="130"/>
      <c r="H39" s="131">
        <f t="shared" si="0"/>
        <v>0</v>
      </c>
      <c r="I39" s="132"/>
      <c r="J39" s="133"/>
      <c r="K39" s="130"/>
      <c r="L39" s="130">
        <f t="shared" si="1"/>
        <v>0</v>
      </c>
      <c r="M39" s="150"/>
    </row>
    <row r="40" spans="1:13" x14ac:dyDescent="0.3">
      <c r="A40" s="410" t="s">
        <v>168</v>
      </c>
      <c r="B40" s="104"/>
      <c r="C40" s="105"/>
      <c r="D40" s="106"/>
      <c r="E40" s="107"/>
      <c r="F40" s="106"/>
      <c r="G40" s="107"/>
      <c r="H40" s="139">
        <f t="shared" si="0"/>
        <v>0</v>
      </c>
      <c r="I40" s="109"/>
      <c r="J40" s="110"/>
      <c r="K40" s="107"/>
      <c r="L40" s="142">
        <f t="shared" si="1"/>
        <v>0</v>
      </c>
      <c r="M40" s="148"/>
    </row>
    <row r="41" spans="1:13" x14ac:dyDescent="0.3">
      <c r="A41" s="411"/>
      <c r="B41" s="113"/>
      <c r="C41" s="114"/>
      <c r="D41" s="115"/>
      <c r="E41" s="116"/>
      <c r="F41" s="115"/>
      <c r="G41" s="116"/>
      <c r="H41" s="108">
        <f t="shared" si="0"/>
        <v>0</v>
      </c>
      <c r="I41" s="117"/>
      <c r="J41" s="118"/>
      <c r="K41" s="116"/>
      <c r="L41" s="111">
        <f t="shared" si="1"/>
        <v>0</v>
      </c>
      <c r="M41" s="149"/>
    </row>
    <row r="42" spans="1:13" ht="15" thickBot="1" x14ac:dyDescent="0.35">
      <c r="A42" s="412"/>
      <c r="B42" s="127" t="s">
        <v>111</v>
      </c>
      <c r="C42" s="128"/>
      <c r="D42" s="129"/>
      <c r="E42" s="130"/>
      <c r="F42" s="129"/>
      <c r="G42" s="130"/>
      <c r="H42" s="131">
        <f t="shared" si="0"/>
        <v>0</v>
      </c>
      <c r="I42" s="132"/>
      <c r="J42" s="133"/>
      <c r="K42" s="130"/>
      <c r="L42" s="130">
        <f t="shared" si="1"/>
        <v>0</v>
      </c>
      <c r="M42" s="150"/>
    </row>
    <row r="43" spans="1:13" x14ac:dyDescent="0.3"/>
    <row r="44" spans="1:13" x14ac:dyDescent="0.3"/>
    <row r="45" spans="1:13" x14ac:dyDescent="0.3"/>
    <row r="46" spans="1:13" x14ac:dyDescent="0.3"/>
    <row r="47" spans="1:13" x14ac:dyDescent="0.3"/>
    <row r="48" spans="1:13"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row r="76" x14ac:dyDescent="0.3"/>
    <row r="77" x14ac:dyDescent="0.3"/>
    <row r="78" x14ac:dyDescent="0.3"/>
    <row r="79" x14ac:dyDescent="0.3"/>
    <row r="80" x14ac:dyDescent="0.3"/>
    <row r="81" x14ac:dyDescent="0.3"/>
    <row r="82" x14ac:dyDescent="0.3"/>
    <row r="83" x14ac:dyDescent="0.3"/>
  </sheetData>
  <mergeCells count="9">
    <mergeCell ref="A13:M13"/>
    <mergeCell ref="A35:A39"/>
    <mergeCell ref="A40:A42"/>
    <mergeCell ref="A14:B14"/>
    <mergeCell ref="C14:H14"/>
    <mergeCell ref="J14:M14"/>
    <mergeCell ref="A17:A22"/>
    <mergeCell ref="A23:A29"/>
    <mergeCell ref="A30:A34"/>
  </mergeCells>
  <conditionalFormatting sqref="H17:H42 L17:L42">
    <cfRule type="expression" dxfId="4" priority="1">
      <formula>H17&gt;12</formula>
    </cfRule>
    <cfRule type="expression" dxfId="3" priority="2">
      <formula>H17&gt;9</formula>
    </cfRule>
    <cfRule type="expression" dxfId="2" priority="3">
      <formula>H17&gt;4</formula>
    </cfRule>
    <cfRule type="expression" dxfId="1" priority="4">
      <formula>H17&gt;2</formula>
    </cfRule>
    <cfRule type="expression" dxfId="0" priority="5">
      <formula>H17&gt;0</formula>
    </cfRule>
  </conditionalFormatting>
  <dataValidations disablePrompts="1" count="1">
    <dataValidation type="list" allowBlank="1" showInputMessage="1" showErrorMessage="1" sqref="G17:G39 E17:E39 J17:K39" xr:uid="{8D7EE512-4353-4B56-BA9B-6FB11467A284}">
      <formula1>"1,2,3,4,5"</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CB671-D049-4F06-871D-54CF506DDC69}">
  <sheetPr>
    <tabColor theme="5" tint="0.59999389629810485"/>
  </sheetPr>
  <dimension ref="A1:U37"/>
  <sheetViews>
    <sheetView tabSelected="1" topLeftCell="H25" zoomScale="90" zoomScaleNormal="90" workbookViewId="0">
      <selection activeCell="O26" sqref="O26"/>
    </sheetView>
  </sheetViews>
  <sheetFormatPr defaultColWidth="0" defaultRowHeight="14.4" zeroHeight="1" x14ac:dyDescent="0.3"/>
  <cols>
    <col min="1" max="1" width="11.21875" style="3" customWidth="1"/>
    <col min="2" max="2" width="21" style="3" customWidth="1"/>
    <col min="3" max="3" width="8.77734375" style="3" customWidth="1"/>
    <col min="4" max="4" width="15.44140625" style="3" customWidth="1"/>
    <col min="5" max="9" width="11.77734375" style="3" customWidth="1"/>
    <col min="10" max="10" width="2.5546875" style="3" customWidth="1"/>
    <col min="11" max="11" width="15.5546875" style="3" customWidth="1"/>
    <col min="12" max="12" width="2.5546875" style="3" customWidth="1"/>
    <col min="13" max="13" width="8.77734375" style="3" customWidth="1"/>
    <col min="14" max="14" width="11.44140625" style="3" customWidth="1"/>
    <col min="15" max="15" width="49.44140625" style="3" customWidth="1"/>
    <col min="16" max="16" width="2.5546875" style="3" customWidth="1"/>
    <col min="17" max="17" width="9.5546875" style="3" customWidth="1"/>
    <col min="18" max="18" width="4" style="3" customWidth="1"/>
    <col min="19" max="19" width="12.44140625" style="3" customWidth="1"/>
    <col min="20" max="20" width="75.5546875" style="3" customWidth="1"/>
    <col min="21" max="21" width="8.77734375" style="3" customWidth="1"/>
    <col min="22" max="16384" width="8.77734375" style="3" hidden="1"/>
  </cols>
  <sheetData>
    <row r="1" spans="1:21" ht="30" customHeight="1" x14ac:dyDescent="0.3">
      <c r="A1" s="1" t="s">
        <v>253</v>
      </c>
      <c r="B1" s="188"/>
      <c r="C1" s="188"/>
      <c r="D1" s="188"/>
      <c r="E1" s="188"/>
      <c r="F1" s="188"/>
      <c r="G1" s="188"/>
      <c r="H1" s="188"/>
      <c r="I1" s="188"/>
      <c r="J1" s="188"/>
      <c r="K1" s="188"/>
      <c r="L1" s="188"/>
      <c r="M1" s="188"/>
      <c r="N1" s="188"/>
      <c r="O1" s="188"/>
      <c r="P1" s="188"/>
      <c r="Q1" s="188"/>
      <c r="R1" s="188"/>
      <c r="S1" s="188"/>
      <c r="T1" s="188"/>
      <c r="U1" s="188"/>
    </row>
    <row r="2" spans="1:21" ht="15.6" x14ac:dyDescent="0.3">
      <c r="A2" s="201" t="s">
        <v>0</v>
      </c>
      <c r="B2" s="202"/>
    </row>
    <row r="3" spans="1:21" x14ac:dyDescent="0.3">
      <c r="A3" s="202">
        <v>1</v>
      </c>
      <c r="B3" s="202" t="s">
        <v>1</v>
      </c>
    </row>
    <row r="4" spans="1:21" ht="15" thickBot="1" x14ac:dyDescent="0.35"/>
    <row r="5" spans="1:21" customFormat="1" ht="15" thickBot="1" x14ac:dyDescent="0.35">
      <c r="B5" s="442" t="s">
        <v>223</v>
      </c>
      <c r="C5" s="443"/>
      <c r="D5" s="444" t="s">
        <v>224</v>
      </c>
      <c r="E5" s="444"/>
      <c r="F5" s="444"/>
      <c r="G5" s="444"/>
      <c r="H5" s="444"/>
      <c r="I5" s="444"/>
      <c r="J5" s="444"/>
      <c r="K5" s="444"/>
      <c r="L5" s="444"/>
      <c r="M5" s="444"/>
      <c r="N5" s="444"/>
      <c r="O5" s="445"/>
    </row>
    <row r="6" spans="1:21" customFormat="1" ht="15" thickTop="1" x14ac:dyDescent="0.3">
      <c r="B6" s="446" t="s">
        <v>185</v>
      </c>
      <c r="C6" s="447"/>
      <c r="D6" s="448" t="s">
        <v>229</v>
      </c>
      <c r="E6" s="448"/>
      <c r="F6" s="448"/>
      <c r="G6" s="448"/>
      <c r="H6" s="448"/>
      <c r="I6" s="448"/>
      <c r="J6" s="448"/>
      <c r="K6" s="448"/>
      <c r="L6" s="448"/>
      <c r="M6" s="448"/>
      <c r="N6" s="448"/>
      <c r="O6" s="449"/>
    </row>
    <row r="7" spans="1:21" customFormat="1" x14ac:dyDescent="0.3">
      <c r="B7" s="450" t="s">
        <v>203</v>
      </c>
      <c r="C7" s="451"/>
      <c r="D7" s="452" t="s">
        <v>225</v>
      </c>
      <c r="E7" s="452"/>
      <c r="F7" s="452"/>
      <c r="G7" s="452"/>
      <c r="H7" s="452"/>
      <c r="I7" s="452"/>
      <c r="J7" s="452"/>
      <c r="K7" s="452"/>
      <c r="L7" s="452"/>
      <c r="M7" s="452"/>
      <c r="N7" s="452"/>
      <c r="O7" s="453"/>
    </row>
    <row r="8" spans="1:21" customFormat="1" x14ac:dyDescent="0.3">
      <c r="B8" s="450" t="s">
        <v>209</v>
      </c>
      <c r="C8" s="451"/>
      <c r="D8" s="452" t="s">
        <v>226</v>
      </c>
      <c r="E8" s="452"/>
      <c r="F8" s="452"/>
      <c r="G8" s="452"/>
      <c r="H8" s="452"/>
      <c r="I8" s="452"/>
      <c r="J8" s="452"/>
      <c r="K8" s="452"/>
      <c r="L8" s="452"/>
      <c r="M8" s="452"/>
      <c r="N8" s="452"/>
      <c r="O8" s="453"/>
    </row>
    <row r="9" spans="1:21" customFormat="1" x14ac:dyDescent="0.3">
      <c r="B9" s="450" t="s">
        <v>215</v>
      </c>
      <c r="C9" s="451"/>
      <c r="D9" s="452" t="s">
        <v>227</v>
      </c>
      <c r="E9" s="452"/>
      <c r="F9" s="452"/>
      <c r="G9" s="452"/>
      <c r="H9" s="452"/>
      <c r="I9" s="452"/>
      <c r="J9" s="452"/>
      <c r="K9" s="452"/>
      <c r="L9" s="452"/>
      <c r="M9" s="452"/>
      <c r="N9" s="452"/>
      <c r="O9" s="453"/>
    </row>
    <row r="10" spans="1:21" customFormat="1" ht="15" thickBot="1" x14ac:dyDescent="0.35">
      <c r="B10" s="454" t="s">
        <v>168</v>
      </c>
      <c r="C10" s="455"/>
      <c r="D10" s="456" t="s">
        <v>228</v>
      </c>
      <c r="E10" s="456"/>
      <c r="F10" s="456"/>
      <c r="G10" s="456"/>
      <c r="H10" s="456"/>
      <c r="I10" s="456"/>
      <c r="J10" s="456"/>
      <c r="K10" s="456"/>
      <c r="L10" s="456"/>
      <c r="M10" s="456"/>
      <c r="N10" s="456"/>
      <c r="O10" s="457"/>
    </row>
    <row r="11" spans="1:21" x14ac:dyDescent="0.3"/>
    <row r="12" spans="1:21" ht="15" thickBot="1" x14ac:dyDescent="0.35"/>
    <row r="13" spans="1:21" x14ac:dyDescent="0.3">
      <c r="B13" s="424" t="s">
        <v>169</v>
      </c>
      <c r="C13" s="425"/>
      <c r="D13" s="426"/>
      <c r="E13" s="433" t="s">
        <v>170</v>
      </c>
      <c r="F13" s="434"/>
      <c r="G13" s="434"/>
      <c r="H13" s="434"/>
      <c r="I13" s="435"/>
    </row>
    <row r="14" spans="1:21" ht="15" thickBot="1" x14ac:dyDescent="0.35">
      <c r="B14" s="427"/>
      <c r="C14" s="428"/>
      <c r="D14" s="429"/>
      <c r="E14" s="242">
        <v>1</v>
      </c>
      <c r="F14" s="243">
        <v>2</v>
      </c>
      <c r="G14" s="244">
        <v>3</v>
      </c>
      <c r="H14" s="245">
        <v>4</v>
      </c>
      <c r="I14" s="246">
        <v>5</v>
      </c>
    </row>
    <row r="15" spans="1:21" ht="15" thickBot="1" x14ac:dyDescent="0.35">
      <c r="B15" s="430"/>
      <c r="C15" s="431"/>
      <c r="D15" s="432"/>
      <c r="E15" s="45" t="s">
        <v>171</v>
      </c>
      <c r="F15" s="45" t="s">
        <v>172</v>
      </c>
      <c r="G15" s="45" t="s">
        <v>173</v>
      </c>
      <c r="H15" s="45" t="s">
        <v>174</v>
      </c>
      <c r="I15" s="46" t="s">
        <v>175</v>
      </c>
      <c r="K15" s="254" t="s">
        <v>176</v>
      </c>
      <c r="M15" s="47" t="s">
        <v>177</v>
      </c>
      <c r="N15" s="48"/>
      <c r="O15" s="49" t="s">
        <v>178</v>
      </c>
      <c r="Q15" s="47" t="s">
        <v>137</v>
      </c>
      <c r="R15" s="50" t="s">
        <v>179</v>
      </c>
      <c r="S15" s="50"/>
      <c r="T15" s="49" t="s">
        <v>180</v>
      </c>
    </row>
    <row r="16" spans="1:21" ht="29.4" thickTop="1" x14ac:dyDescent="0.3">
      <c r="B16" s="436" t="s">
        <v>181</v>
      </c>
      <c r="C16" s="247">
        <v>5</v>
      </c>
      <c r="D16" s="51" t="s">
        <v>182</v>
      </c>
      <c r="E16" s="52">
        <f t="shared" ref="E16:I20" si="0">$C16*E$14</f>
        <v>5</v>
      </c>
      <c r="F16" s="53">
        <f t="shared" si="0"/>
        <v>10</v>
      </c>
      <c r="G16" s="54">
        <f t="shared" si="0"/>
        <v>15</v>
      </c>
      <c r="H16" s="54">
        <f t="shared" si="0"/>
        <v>20</v>
      </c>
      <c r="I16" s="55">
        <f t="shared" si="0"/>
        <v>25</v>
      </c>
      <c r="K16" s="56" t="s">
        <v>183</v>
      </c>
      <c r="M16" s="249">
        <v>5</v>
      </c>
      <c r="N16" s="57" t="s">
        <v>182</v>
      </c>
      <c r="O16" s="58" t="s">
        <v>184</v>
      </c>
      <c r="Q16" s="439" t="s">
        <v>185</v>
      </c>
      <c r="R16" s="249">
        <v>5</v>
      </c>
      <c r="S16" s="59" t="s">
        <v>175</v>
      </c>
      <c r="T16" s="60" t="s">
        <v>186</v>
      </c>
    </row>
    <row r="17" spans="2:20" ht="28.8" x14ac:dyDescent="0.3">
      <c r="B17" s="437"/>
      <c r="C17" s="245">
        <v>4</v>
      </c>
      <c r="D17" s="51" t="s">
        <v>187</v>
      </c>
      <c r="E17" s="61">
        <f t="shared" si="0"/>
        <v>4</v>
      </c>
      <c r="F17" s="62">
        <f t="shared" si="0"/>
        <v>8</v>
      </c>
      <c r="G17" s="63">
        <f t="shared" si="0"/>
        <v>12</v>
      </c>
      <c r="H17" s="64">
        <f t="shared" si="0"/>
        <v>16</v>
      </c>
      <c r="I17" s="65">
        <f t="shared" si="0"/>
        <v>20</v>
      </c>
      <c r="K17" s="66" t="s">
        <v>188</v>
      </c>
      <c r="M17" s="250">
        <v>4</v>
      </c>
      <c r="N17" s="57" t="s">
        <v>187</v>
      </c>
      <c r="O17" s="58" t="s">
        <v>189</v>
      </c>
      <c r="Q17" s="440"/>
      <c r="R17" s="250">
        <v>4</v>
      </c>
      <c r="S17" s="67" t="s">
        <v>174</v>
      </c>
      <c r="T17" s="68" t="s">
        <v>190</v>
      </c>
    </row>
    <row r="18" spans="2:20" ht="28.8" x14ac:dyDescent="0.3">
      <c r="B18" s="437"/>
      <c r="C18" s="244">
        <v>3</v>
      </c>
      <c r="D18" s="51" t="s">
        <v>191</v>
      </c>
      <c r="E18" s="61">
        <f t="shared" si="0"/>
        <v>3</v>
      </c>
      <c r="F18" s="62">
        <f t="shared" si="0"/>
        <v>6</v>
      </c>
      <c r="G18" s="62">
        <f t="shared" si="0"/>
        <v>9</v>
      </c>
      <c r="H18" s="63">
        <f t="shared" si="0"/>
        <v>12</v>
      </c>
      <c r="I18" s="65">
        <f t="shared" si="0"/>
        <v>15</v>
      </c>
      <c r="K18" s="69" t="s">
        <v>192</v>
      </c>
      <c r="M18" s="251">
        <v>3</v>
      </c>
      <c r="N18" s="57" t="s">
        <v>191</v>
      </c>
      <c r="O18" s="58" t="s">
        <v>193</v>
      </c>
      <c r="Q18" s="440"/>
      <c r="R18" s="251">
        <v>3</v>
      </c>
      <c r="S18" s="67" t="s">
        <v>173</v>
      </c>
      <c r="T18" s="68" t="s">
        <v>194</v>
      </c>
    </row>
    <row r="19" spans="2:20" ht="28.8" x14ac:dyDescent="0.3">
      <c r="B19" s="437"/>
      <c r="C19" s="243">
        <v>2</v>
      </c>
      <c r="D19" s="51" t="s">
        <v>195</v>
      </c>
      <c r="E19" s="70">
        <f t="shared" si="0"/>
        <v>2</v>
      </c>
      <c r="F19" s="71">
        <f t="shared" si="0"/>
        <v>4</v>
      </c>
      <c r="G19" s="62">
        <f t="shared" si="0"/>
        <v>6</v>
      </c>
      <c r="H19" s="62">
        <f t="shared" si="0"/>
        <v>8</v>
      </c>
      <c r="I19" s="72">
        <f t="shared" si="0"/>
        <v>10</v>
      </c>
      <c r="K19" s="73" t="s">
        <v>196</v>
      </c>
      <c r="M19" s="252">
        <v>2</v>
      </c>
      <c r="N19" s="57" t="s">
        <v>195</v>
      </c>
      <c r="O19" s="58" t="s">
        <v>197</v>
      </c>
      <c r="Q19" s="440"/>
      <c r="R19" s="252">
        <v>2</v>
      </c>
      <c r="S19" s="67" t="s">
        <v>172</v>
      </c>
      <c r="T19" s="68" t="s">
        <v>198</v>
      </c>
    </row>
    <row r="20" spans="2:20" ht="29.4" thickBot="1" x14ac:dyDescent="0.35">
      <c r="B20" s="438"/>
      <c r="C20" s="248">
        <v>1</v>
      </c>
      <c r="D20" s="74" t="s">
        <v>199</v>
      </c>
      <c r="E20" s="75">
        <f t="shared" si="0"/>
        <v>1</v>
      </c>
      <c r="F20" s="76">
        <f t="shared" si="0"/>
        <v>2</v>
      </c>
      <c r="G20" s="77">
        <f t="shared" si="0"/>
        <v>3</v>
      </c>
      <c r="H20" s="77">
        <f t="shared" si="0"/>
        <v>4</v>
      </c>
      <c r="I20" s="78">
        <f t="shared" si="0"/>
        <v>5</v>
      </c>
      <c r="K20" s="79" t="s">
        <v>200</v>
      </c>
      <c r="M20" s="253">
        <v>1</v>
      </c>
      <c r="N20" s="80" t="s">
        <v>199</v>
      </c>
      <c r="O20" s="81" t="s">
        <v>201</v>
      </c>
      <c r="Q20" s="441"/>
      <c r="R20" s="253">
        <v>1</v>
      </c>
      <c r="S20" s="82" t="s">
        <v>171</v>
      </c>
      <c r="T20" s="83" t="s">
        <v>202</v>
      </c>
    </row>
    <row r="21" spans="2:20" ht="28.8" customHeight="1" x14ac:dyDescent="0.3">
      <c r="Q21" s="439" t="s">
        <v>203</v>
      </c>
      <c r="R21" s="249">
        <v>5</v>
      </c>
      <c r="S21" s="84" t="s">
        <v>175</v>
      </c>
      <c r="T21" s="85" t="s">
        <v>204</v>
      </c>
    </row>
    <row r="22" spans="2:20" ht="28.8" x14ac:dyDescent="0.3">
      <c r="Q22" s="440"/>
      <c r="R22" s="250">
        <v>4</v>
      </c>
      <c r="S22" s="67" t="s">
        <v>174</v>
      </c>
      <c r="T22" s="85" t="s">
        <v>205</v>
      </c>
    </row>
    <row r="23" spans="2:20" ht="28.8" x14ac:dyDescent="0.3">
      <c r="Q23" s="440"/>
      <c r="R23" s="251">
        <v>3</v>
      </c>
      <c r="S23" s="67" t="s">
        <v>173</v>
      </c>
      <c r="T23" s="68" t="s">
        <v>206</v>
      </c>
    </row>
    <row r="24" spans="2:20" ht="28.8" x14ac:dyDescent="0.3">
      <c r="Q24" s="440"/>
      <c r="R24" s="252">
        <v>2</v>
      </c>
      <c r="S24" s="67" t="s">
        <v>172</v>
      </c>
      <c r="T24" s="68" t="s">
        <v>207</v>
      </c>
    </row>
    <row r="25" spans="2:20" ht="29.4" thickBot="1" x14ac:dyDescent="0.35">
      <c r="Q25" s="441"/>
      <c r="R25" s="253">
        <v>1</v>
      </c>
      <c r="S25" s="82" t="s">
        <v>171</v>
      </c>
      <c r="T25" s="68" t="s">
        <v>208</v>
      </c>
    </row>
    <row r="26" spans="2:20" ht="28.8" x14ac:dyDescent="0.3">
      <c r="Q26" s="439" t="s">
        <v>209</v>
      </c>
      <c r="R26" s="249">
        <v>5</v>
      </c>
      <c r="S26" s="84" t="s">
        <v>175</v>
      </c>
      <c r="T26" s="86" t="s">
        <v>210</v>
      </c>
    </row>
    <row r="27" spans="2:20" ht="28.8" x14ac:dyDescent="0.3">
      <c r="Q27" s="440"/>
      <c r="R27" s="250">
        <v>4</v>
      </c>
      <c r="S27" s="67" t="s">
        <v>174</v>
      </c>
      <c r="T27" s="68" t="s">
        <v>211</v>
      </c>
    </row>
    <row r="28" spans="2:20" ht="28.8" x14ac:dyDescent="0.3">
      <c r="Q28" s="440"/>
      <c r="R28" s="251">
        <v>3</v>
      </c>
      <c r="S28" s="67" t="s">
        <v>173</v>
      </c>
      <c r="T28" s="68" t="s">
        <v>212</v>
      </c>
    </row>
    <row r="29" spans="2:20" ht="28.8" x14ac:dyDescent="0.3">
      <c r="Q29" s="440"/>
      <c r="R29" s="252">
        <v>2</v>
      </c>
      <c r="S29" s="67" t="s">
        <v>172</v>
      </c>
      <c r="T29" s="68" t="s">
        <v>213</v>
      </c>
    </row>
    <row r="30" spans="2:20" ht="29.4" thickBot="1" x14ac:dyDescent="0.35">
      <c r="Q30" s="441"/>
      <c r="R30" s="253">
        <v>1</v>
      </c>
      <c r="S30" s="82" t="s">
        <v>171</v>
      </c>
      <c r="T30" s="83" t="s">
        <v>214</v>
      </c>
    </row>
    <row r="31" spans="2:20" ht="14.55" customHeight="1" x14ac:dyDescent="0.3">
      <c r="Q31" s="421" t="s">
        <v>215</v>
      </c>
      <c r="R31" s="249">
        <v>5</v>
      </c>
      <c r="S31" s="84" t="s">
        <v>175</v>
      </c>
      <c r="T31" s="86" t="s">
        <v>216</v>
      </c>
    </row>
    <row r="32" spans="2:20" ht="28.8" x14ac:dyDescent="0.3">
      <c r="Q32" s="422"/>
      <c r="R32" s="250">
        <v>4</v>
      </c>
      <c r="S32" s="67" t="s">
        <v>174</v>
      </c>
      <c r="T32" s="68" t="s">
        <v>217</v>
      </c>
    </row>
    <row r="33" spans="17:20" x14ac:dyDescent="0.3">
      <c r="Q33" s="422"/>
      <c r="R33" s="251">
        <v>3</v>
      </c>
      <c r="S33" s="67" t="s">
        <v>173</v>
      </c>
      <c r="T33" s="68" t="s">
        <v>218</v>
      </c>
    </row>
    <row r="34" spans="17:20" x14ac:dyDescent="0.3">
      <c r="Q34" s="422"/>
      <c r="R34" s="252">
        <v>2</v>
      </c>
      <c r="S34" s="67" t="s">
        <v>172</v>
      </c>
      <c r="T34" s="68" t="s">
        <v>219</v>
      </c>
    </row>
    <row r="35" spans="17:20" ht="15" thickBot="1" x14ac:dyDescent="0.35">
      <c r="Q35" s="423"/>
      <c r="R35" s="253">
        <v>1</v>
      </c>
      <c r="S35" s="82" t="s">
        <v>171</v>
      </c>
      <c r="T35" s="83" t="s">
        <v>220</v>
      </c>
    </row>
    <row r="36" spans="17:20" x14ac:dyDescent="0.3"/>
    <row r="37" spans="17:20" x14ac:dyDescent="0.3"/>
  </sheetData>
  <mergeCells count="19">
    <mergeCell ref="B8:C8"/>
    <mergeCell ref="D8:O8"/>
    <mergeCell ref="B9:C9"/>
    <mergeCell ref="D9:O9"/>
    <mergeCell ref="B10:C10"/>
    <mergeCell ref="D10:O10"/>
    <mergeCell ref="B5:C5"/>
    <mergeCell ref="D5:O5"/>
    <mergeCell ref="B6:C6"/>
    <mergeCell ref="D6:O6"/>
    <mergeCell ref="B7:C7"/>
    <mergeCell ref="D7:O7"/>
    <mergeCell ref="Q31:Q35"/>
    <mergeCell ref="B13:D15"/>
    <mergeCell ref="E13:I13"/>
    <mergeCell ref="B16:B20"/>
    <mergeCell ref="Q16:Q20"/>
    <mergeCell ref="Q21:Q25"/>
    <mergeCell ref="Q26:Q3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27ee500-00a2-4441-ad1a-ef0c7609c853">
      <Terms xmlns="http://schemas.microsoft.com/office/infopath/2007/PartnerControls"/>
    </lcf76f155ced4ddcb4097134ff3c332f>
    <TaxCatchAll xmlns="a02c13f9-23ec-4959-aa31-c625c661b9a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BACA2898A477F4885CC9520C82784FB" ma:contentTypeVersion="16" ma:contentTypeDescription="Create a new document." ma:contentTypeScope="" ma:versionID="dd68b7d8d6bec8ad260f2bffb800ef22">
  <xsd:schema xmlns:xsd="http://www.w3.org/2001/XMLSchema" xmlns:xs="http://www.w3.org/2001/XMLSchema" xmlns:p="http://schemas.microsoft.com/office/2006/metadata/properties" xmlns:ns2="527ee500-00a2-4441-ad1a-ef0c7609c853" xmlns:ns3="a02c13f9-23ec-4959-aa31-c625c661b9a8" targetNamespace="http://schemas.microsoft.com/office/2006/metadata/properties" ma:root="true" ma:fieldsID="44ace844465d9f1f3789c2ff00dd0a5d" ns2:_="" ns3:_="">
    <xsd:import namespace="527ee500-00a2-4441-ad1a-ef0c7609c853"/>
    <xsd:import namespace="a02c13f9-23ec-4959-aa31-c625c661b9a8"/>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DateTaken"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OCR"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7ee500-00a2-4441-ad1a-ef0c7609c853"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a9b50559-7390-452f-8d4d-780c6c1e431b"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02c13f9-23ec-4959-aa31-c625c661b9a8"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5d816d93-b467-4b46-a0ab-bf94189bd91f}" ma:internalName="TaxCatchAll" ma:showField="CatchAllData" ma:web="a02c13f9-23ec-4959-aa31-c625c661b9a8">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FBFED1-184E-4B3A-A8A9-FC7690ED3AF7}">
  <ds:schemaRefs>
    <ds:schemaRef ds:uri="http://schemas.microsoft.com/sharepoint/v3/contenttype/forms"/>
  </ds:schemaRefs>
</ds:datastoreItem>
</file>

<file path=customXml/itemProps2.xml><?xml version="1.0" encoding="utf-8"?>
<ds:datastoreItem xmlns:ds="http://schemas.openxmlformats.org/officeDocument/2006/customXml" ds:itemID="{AC42A746-01E6-4AC2-A30C-8FE6DD695E74}">
  <ds:schemaRefs>
    <ds:schemaRef ds:uri="fe9f8cb9-549c-48bb-8399-13e98c0f7a42"/>
    <ds:schemaRef ds:uri="f5962770-449e-4938-9fb6-3a1cc7eb0d81"/>
    <ds:schemaRef ds:uri="http://schemas.microsoft.com/office/infopath/2007/PartnerControls"/>
    <ds:schemaRef ds:uri="http://schemas.openxmlformats.org/package/2006/metadata/core-properties"/>
    <ds:schemaRef ds:uri="http://schemas.microsoft.com/office/2006/metadata/properties"/>
    <ds:schemaRef ds:uri="http://schemas.microsoft.com/office/2006/documentManagement/types"/>
    <ds:schemaRef ds:uri="http://purl.org/dc/elements/1.1/"/>
    <ds:schemaRef ds:uri="http://purl.org/dc/terms/"/>
    <ds:schemaRef ds:uri="http://www.w3.org/XML/1998/namespace"/>
    <ds:schemaRef ds:uri="http://purl.org/dc/dcmitype/"/>
  </ds:schemaRefs>
</ds:datastoreItem>
</file>

<file path=customXml/itemProps3.xml><?xml version="1.0" encoding="utf-8"?>
<ds:datastoreItem xmlns:ds="http://schemas.openxmlformats.org/officeDocument/2006/customXml" ds:itemID="{E437AADF-D1D8-45CA-B388-5639D7496A6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IA.0-Summary</vt:lpstr>
      <vt:lpstr>IA.1a-Process</vt:lpstr>
      <vt:lpstr>IA.2a-Expense Description</vt:lpstr>
      <vt:lpstr>IA.2b-Project Budget</vt:lpstr>
      <vt:lpstr>IA.3a-Risk Assessment</vt:lpstr>
      <vt:lpstr>IA.3b-Risk Matrix</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CleanBC Industry Fund Innovation Accelerator Appendix B1-B2</dc:title>
  <dc:subject/>
  <dc:creator>Province of British Columbia</dc:creator>
  <cp:keywords/>
  <dc:description/>
  <cp:lastModifiedBy>Ferguson, Jesse ECS:EX</cp:lastModifiedBy>
  <cp:revision/>
  <dcterms:created xsi:type="dcterms:W3CDTF">2020-01-14T23:54:04Z</dcterms:created>
  <dcterms:modified xsi:type="dcterms:W3CDTF">2026-02-24T17:55:02Z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0x0101006BACA2898A477F4885CC9520C82784FB</vt:lpwstr>
  </property>
  <property fmtid="{D5CDD505-2E9C-101B-9397-08002B2CF9AE}" pid="3" name="MediaServiceImageTags">
    <vt:lpwstr/>
  </property>
</Properties>
</file>