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ure\Accounting &amp; Reporting Unit\Revenue and Expenditure Tables\2627\Tables 1-10 For Posting on Website - Summer - July 26 AB\"/>
    </mc:Choice>
  </mc:AlternateContent>
  <xr:revisionPtr revIDLastSave="0" documentId="13_ncr:1_{66A5290F-D4A4-49C3-8211-BCA854FB976E}" xr6:coauthVersionLast="47" xr6:coauthVersionMax="47" xr10:uidLastSave="{00000000-0000-0000-0000-000000000000}"/>
  <bookViews>
    <workbookView xWindow="-25320" yWindow="-4455" windowWidth="25440" windowHeight="15990" tabRatio="601" xr2:uid="{00000000-000D-0000-FFFF-FFFF00000000}"/>
  </bookViews>
  <sheets>
    <sheet name="Table 5" sheetId="1" r:id="rId1"/>
  </sheets>
  <definedNames>
    <definedName name="_xlnm.Print_Area" localSheetId="0">'Table 5'!$A$1:$BK$64</definedName>
    <definedName name="_xlnm.Print_Titles" localSheetId="0">'Table 5'!$A:$B,'Table 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H5" i="1" l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6" i="1"/>
  <c r="BH47" i="1"/>
  <c r="BH48" i="1"/>
  <c r="BH49" i="1"/>
  <c r="BH50" i="1"/>
  <c r="BH51" i="1"/>
  <c r="BH52" i="1"/>
  <c r="BH53" i="1"/>
  <c r="BH54" i="1"/>
  <c r="BH55" i="1"/>
  <c r="BH56" i="1"/>
  <c r="BH57" i="1"/>
  <c r="BH58" i="1"/>
  <c r="BH59" i="1"/>
  <c r="BH60" i="1"/>
  <c r="BH61" i="1"/>
  <c r="BH62" i="1"/>
  <c r="BH63" i="1"/>
  <c r="BB64" i="1"/>
  <c r="BH4" i="1"/>
  <c r="BE64" i="1"/>
  <c r="AY64" i="1"/>
  <c r="AV64" i="1"/>
  <c r="AS64" i="1"/>
  <c r="AP64" i="1"/>
  <c r="AM64" i="1"/>
  <c r="AJ64" i="1"/>
  <c r="AG64" i="1"/>
  <c r="AD64" i="1"/>
  <c r="U4" i="1"/>
  <c r="AA4" i="1" s="1"/>
  <c r="U5" i="1"/>
  <c r="AA5" i="1" s="1"/>
  <c r="U6" i="1"/>
  <c r="AA6" i="1" s="1"/>
  <c r="U7" i="1"/>
  <c r="AA7" i="1" s="1"/>
  <c r="U8" i="1"/>
  <c r="AA8" i="1" s="1"/>
  <c r="U9" i="1"/>
  <c r="AA9" i="1" s="1"/>
  <c r="U10" i="1"/>
  <c r="AA10" i="1" s="1"/>
  <c r="U11" i="1"/>
  <c r="AA11" i="1" s="1"/>
  <c r="U12" i="1"/>
  <c r="AA12" i="1" s="1"/>
  <c r="U13" i="1"/>
  <c r="AA13" i="1" s="1"/>
  <c r="U14" i="1"/>
  <c r="AA14" i="1" s="1"/>
  <c r="U15" i="1"/>
  <c r="AA15" i="1" s="1"/>
  <c r="U16" i="1"/>
  <c r="AA16" i="1" s="1"/>
  <c r="U17" i="1"/>
  <c r="AA17" i="1" s="1"/>
  <c r="U18" i="1"/>
  <c r="AA18" i="1" s="1"/>
  <c r="U19" i="1"/>
  <c r="AA19" i="1" s="1"/>
  <c r="U20" i="1"/>
  <c r="U21" i="1"/>
  <c r="AA21" i="1" s="1"/>
  <c r="U22" i="1"/>
  <c r="AA22" i="1" s="1"/>
  <c r="U23" i="1"/>
  <c r="AA23" i="1" s="1"/>
  <c r="U24" i="1"/>
  <c r="AA24" i="1" s="1"/>
  <c r="U25" i="1"/>
  <c r="AA25" i="1" s="1"/>
  <c r="U26" i="1"/>
  <c r="AA26" i="1" s="1"/>
  <c r="U27" i="1"/>
  <c r="AA27" i="1" s="1"/>
  <c r="U28" i="1"/>
  <c r="AA28" i="1" s="1"/>
  <c r="U29" i="1"/>
  <c r="AA29" i="1" s="1"/>
  <c r="U30" i="1"/>
  <c r="AA30" i="1" s="1"/>
  <c r="U31" i="1"/>
  <c r="AA31" i="1" s="1"/>
  <c r="U32" i="1"/>
  <c r="AA32" i="1" s="1"/>
  <c r="U33" i="1"/>
  <c r="AA33" i="1" s="1"/>
  <c r="U34" i="1"/>
  <c r="AA34" i="1" s="1"/>
  <c r="U35" i="1"/>
  <c r="AA35" i="1" s="1"/>
  <c r="U36" i="1"/>
  <c r="AA36" i="1" s="1"/>
  <c r="U37" i="1"/>
  <c r="AA37" i="1" s="1"/>
  <c r="U38" i="1"/>
  <c r="U39" i="1"/>
  <c r="AA39" i="1" s="1"/>
  <c r="U40" i="1"/>
  <c r="AA40" i="1" s="1"/>
  <c r="U41" i="1"/>
  <c r="AA41" i="1" s="1"/>
  <c r="U42" i="1"/>
  <c r="AA42" i="1" s="1"/>
  <c r="U43" i="1"/>
  <c r="AA43" i="1" s="1"/>
  <c r="U44" i="1"/>
  <c r="AA44" i="1" s="1"/>
  <c r="U45" i="1"/>
  <c r="AA45" i="1" s="1"/>
  <c r="U46" i="1"/>
  <c r="AA46" i="1" s="1"/>
  <c r="U47" i="1"/>
  <c r="AA47" i="1" s="1"/>
  <c r="U48" i="1"/>
  <c r="AA48" i="1" s="1"/>
  <c r="U49" i="1"/>
  <c r="AA49" i="1" s="1"/>
  <c r="U50" i="1"/>
  <c r="AA50" i="1" s="1"/>
  <c r="U51" i="1"/>
  <c r="AA51" i="1" s="1"/>
  <c r="U52" i="1"/>
  <c r="AA52" i="1" s="1"/>
  <c r="U53" i="1"/>
  <c r="AA53" i="1" s="1"/>
  <c r="U54" i="1"/>
  <c r="AA54" i="1" s="1"/>
  <c r="U55" i="1"/>
  <c r="AA55" i="1" s="1"/>
  <c r="U56" i="1"/>
  <c r="AA56" i="1" s="1"/>
  <c r="U57" i="1"/>
  <c r="AA57" i="1" s="1"/>
  <c r="U58" i="1"/>
  <c r="AA58" i="1" s="1"/>
  <c r="U59" i="1"/>
  <c r="AA59" i="1" s="1"/>
  <c r="U60" i="1"/>
  <c r="AA60" i="1" s="1"/>
  <c r="U61" i="1"/>
  <c r="AA61" i="1" s="1"/>
  <c r="U62" i="1"/>
  <c r="AA62" i="1" s="1"/>
  <c r="U63" i="1"/>
  <c r="AA63" i="1" s="1"/>
  <c r="R64" i="1"/>
  <c r="C64" i="1"/>
  <c r="F64" i="1"/>
  <c r="I64" i="1"/>
  <c r="L64" i="1"/>
  <c r="O64" i="1"/>
  <c r="X64" i="1"/>
  <c r="BK60" i="1" l="1"/>
  <c r="V60" i="1" s="1"/>
  <c r="BK48" i="1"/>
  <c r="AE48" i="1" s="1"/>
  <c r="BK44" i="1"/>
  <c r="G44" i="1" s="1"/>
  <c r="BK28" i="1"/>
  <c r="G28" i="1" s="1"/>
  <c r="BK12" i="1"/>
  <c r="Y12" i="1" s="1"/>
  <c r="BK11" i="1"/>
  <c r="AE11" i="1" s="1"/>
  <c r="BK30" i="1"/>
  <c r="BC30" i="1" s="1"/>
  <c r="BK37" i="1"/>
  <c r="BF37" i="1" s="1"/>
  <c r="BK33" i="1"/>
  <c r="AH33" i="1" s="1"/>
  <c r="BK21" i="1"/>
  <c r="AK21" i="1" s="1"/>
  <c r="BK17" i="1"/>
  <c r="AH17" i="1" s="1"/>
  <c r="BK13" i="1"/>
  <c r="AT13" i="1" s="1"/>
  <c r="BK9" i="1"/>
  <c r="S9" i="1" s="1"/>
  <c r="AA20" i="1"/>
  <c r="BK20" i="1" s="1"/>
  <c r="BK8" i="1"/>
  <c r="P8" i="1" s="1"/>
  <c r="BK7" i="1"/>
  <c r="AE7" i="1" s="1"/>
  <c r="BK5" i="1"/>
  <c r="AN5" i="1" s="1"/>
  <c r="BK36" i="1"/>
  <c r="BF36" i="1" s="1"/>
  <c r="BK32" i="1"/>
  <c r="AK32" i="1" s="1"/>
  <c r="BK34" i="1"/>
  <c r="M34" i="1" s="1"/>
  <c r="BK52" i="1"/>
  <c r="Y52" i="1" s="1"/>
  <c r="BK35" i="1"/>
  <c r="V35" i="1" s="1"/>
  <c r="BK31" i="1"/>
  <c r="S31" i="1" s="1"/>
  <c r="BK27" i="1"/>
  <c r="AE27" i="1" s="1"/>
  <c r="BK59" i="1"/>
  <c r="M59" i="1" s="1"/>
  <c r="BK54" i="1"/>
  <c r="J54" i="1" s="1"/>
  <c r="BK47" i="1"/>
  <c r="AN47" i="1" s="1"/>
  <c r="BK26" i="1"/>
  <c r="AH26" i="1" s="1"/>
  <c r="BK23" i="1"/>
  <c r="AN23" i="1" s="1"/>
  <c r="BK6" i="1"/>
  <c r="AT6" i="1" s="1"/>
  <c r="BK57" i="1"/>
  <c r="AK57" i="1" s="1"/>
  <c r="BK53" i="1"/>
  <c r="AW53" i="1" s="1"/>
  <c r="BK29" i="1"/>
  <c r="AW29" i="1" s="1"/>
  <c r="BH64" i="1"/>
  <c r="BK51" i="1"/>
  <c r="S51" i="1" s="1"/>
  <c r="BK50" i="1"/>
  <c r="Y50" i="1" s="1"/>
  <c r="BK14" i="1"/>
  <c r="AT14" i="1" s="1"/>
  <c r="BK43" i="1"/>
  <c r="D43" i="1" s="1"/>
  <c r="BK39" i="1"/>
  <c r="AT39" i="1" s="1"/>
  <c r="BK22" i="1"/>
  <c r="P22" i="1" s="1"/>
  <c r="BK19" i="1"/>
  <c r="V19" i="1" s="1"/>
  <c r="BK15" i="1"/>
  <c r="AW15" i="1" s="1"/>
  <c r="BK4" i="1"/>
  <c r="AB4" i="1" s="1"/>
  <c r="BK49" i="1"/>
  <c r="AW49" i="1" s="1"/>
  <c r="BK42" i="1"/>
  <c r="BK25" i="1"/>
  <c r="BK10" i="1"/>
  <c r="AZ10" i="1" s="1"/>
  <c r="BK62" i="1"/>
  <c r="BC62" i="1" s="1"/>
  <c r="BK40" i="1"/>
  <c r="BC40" i="1" s="1"/>
  <c r="BK45" i="1"/>
  <c r="AB45" i="1" s="1"/>
  <c r="AA38" i="1"/>
  <c r="BK16" i="1"/>
  <c r="AB16" i="1" s="1"/>
  <c r="U64" i="1"/>
  <c r="BK55" i="1"/>
  <c r="AB55" i="1" s="1"/>
  <c r="BK46" i="1"/>
  <c r="AB46" i="1" s="1"/>
  <c r="BK18" i="1"/>
  <c r="AB18" i="1" s="1"/>
  <c r="BK61" i="1"/>
  <c r="AB61" i="1" s="1"/>
  <c r="BK58" i="1"/>
  <c r="AB58" i="1" s="1"/>
  <c r="BK41" i="1"/>
  <c r="BK24" i="1"/>
  <c r="AB24" i="1" s="1"/>
  <c r="BK63" i="1"/>
  <c r="BK56" i="1"/>
  <c r="AN12" i="1" l="1"/>
  <c r="AH12" i="1"/>
  <c r="S12" i="1"/>
  <c r="P12" i="1"/>
  <c r="AE12" i="1"/>
  <c r="AZ48" i="1"/>
  <c r="AB12" i="1"/>
  <c r="BI12" i="1"/>
  <c r="S60" i="1"/>
  <c r="AH60" i="1"/>
  <c r="BI60" i="1"/>
  <c r="AW12" i="1"/>
  <c r="BC12" i="1"/>
  <c r="D12" i="1"/>
  <c r="BC60" i="1"/>
  <c r="BF60" i="1"/>
  <c r="AQ60" i="1"/>
  <c r="P60" i="1"/>
  <c r="J12" i="1"/>
  <c r="V12" i="1"/>
  <c r="D60" i="1"/>
  <c r="AZ60" i="1"/>
  <c r="G12" i="1"/>
  <c r="AQ12" i="1"/>
  <c r="AE60" i="1"/>
  <c r="M60" i="1"/>
  <c r="AB60" i="1"/>
  <c r="AK12" i="1"/>
  <c r="AK60" i="1"/>
  <c r="AW60" i="1"/>
  <c r="J60" i="1"/>
  <c r="M12" i="1"/>
  <c r="AN60" i="1"/>
  <c r="G60" i="1"/>
  <c r="AT60" i="1"/>
  <c r="BF12" i="1"/>
  <c r="Y60" i="1"/>
  <c r="BI48" i="1"/>
  <c r="J48" i="1"/>
  <c r="AT12" i="1"/>
  <c r="AZ12" i="1"/>
  <c r="AH28" i="1"/>
  <c r="G21" i="1"/>
  <c r="D11" i="1"/>
  <c r="AT48" i="1"/>
  <c r="AK48" i="1"/>
  <c r="M48" i="1"/>
  <c r="AT44" i="1"/>
  <c r="AN48" i="1"/>
  <c r="G48" i="1"/>
  <c r="AW48" i="1"/>
  <c r="AN44" i="1"/>
  <c r="Y44" i="1"/>
  <c r="AW44" i="1"/>
  <c r="BF48" i="1"/>
  <c r="S48" i="1"/>
  <c r="D48" i="1"/>
  <c r="BF28" i="1"/>
  <c r="M28" i="1"/>
  <c r="AK44" i="1"/>
  <c r="M44" i="1"/>
  <c r="AQ28" i="1"/>
  <c r="AH44" i="1"/>
  <c r="P28" i="1"/>
  <c r="AE44" i="1"/>
  <c r="AN28" i="1"/>
  <c r="AB44" i="1"/>
  <c r="J28" i="1"/>
  <c r="AK28" i="1"/>
  <c r="S28" i="1"/>
  <c r="BC28" i="1"/>
  <c r="D44" i="1"/>
  <c r="AQ44" i="1"/>
  <c r="AE28" i="1"/>
  <c r="AW28" i="1"/>
  <c r="Y28" i="1"/>
  <c r="BC44" i="1"/>
  <c r="AZ28" i="1"/>
  <c r="V44" i="1"/>
  <c r="J44" i="1"/>
  <c r="S44" i="1"/>
  <c r="BF44" i="1"/>
  <c r="V28" i="1"/>
  <c r="D28" i="1"/>
  <c r="AB28" i="1"/>
  <c r="AT28" i="1"/>
  <c r="AZ44" i="1"/>
  <c r="P44" i="1"/>
  <c r="BI28" i="1"/>
  <c r="AH48" i="1"/>
  <c r="BI44" i="1"/>
  <c r="V48" i="1"/>
  <c r="AB48" i="1"/>
  <c r="BC48" i="1"/>
  <c r="Y48" i="1"/>
  <c r="AQ48" i="1"/>
  <c r="P48" i="1"/>
  <c r="BF9" i="1"/>
  <c r="Y9" i="1"/>
  <c r="V33" i="1"/>
  <c r="AZ9" i="1"/>
  <c r="M33" i="1"/>
  <c r="J9" i="1"/>
  <c r="AN13" i="1"/>
  <c r="P30" i="1"/>
  <c r="AZ33" i="1"/>
  <c r="AT9" i="1"/>
  <c r="BC33" i="1"/>
  <c r="M5" i="1"/>
  <c r="BI33" i="1"/>
  <c r="AN9" i="1"/>
  <c r="V9" i="1"/>
  <c r="AB9" i="1"/>
  <c r="G33" i="1"/>
  <c r="AQ33" i="1"/>
  <c r="AK9" i="1"/>
  <c r="Y33" i="1"/>
  <c r="AB33" i="1"/>
  <c r="AE9" i="1"/>
  <c r="BC9" i="1"/>
  <c r="G9" i="1"/>
  <c r="S33" i="1"/>
  <c r="D33" i="1"/>
  <c r="BF33" i="1"/>
  <c r="V13" i="1"/>
  <c r="AB37" i="1"/>
  <c r="S37" i="1"/>
  <c r="AH11" i="1"/>
  <c r="AQ11" i="1"/>
  <c r="AN37" i="1"/>
  <c r="V11" i="1"/>
  <c r="AT21" i="1"/>
  <c r="AN17" i="1"/>
  <c r="AZ59" i="1"/>
  <c r="BF11" i="1"/>
  <c r="AN21" i="1"/>
  <c r="S21" i="1"/>
  <c r="BC21" i="1"/>
  <c r="BC17" i="1"/>
  <c r="BC37" i="1"/>
  <c r="AN11" i="1"/>
  <c r="BF13" i="1"/>
  <c r="AH21" i="1"/>
  <c r="AQ21" i="1"/>
  <c r="G30" i="1"/>
  <c r="M21" i="1"/>
  <c r="AW13" i="1"/>
  <c r="AQ13" i="1"/>
  <c r="Y37" i="1"/>
  <c r="M13" i="1"/>
  <c r="AK17" i="1"/>
  <c r="AZ11" i="1"/>
  <c r="G11" i="1"/>
  <c r="Y13" i="1"/>
  <c r="AW11" i="1"/>
  <c r="AK30" i="1"/>
  <c r="AZ21" i="1"/>
  <c r="AW17" i="1"/>
  <c r="AW21" i="1"/>
  <c r="S11" i="1"/>
  <c r="D21" i="1"/>
  <c r="AT11" i="1"/>
  <c r="P13" i="1"/>
  <c r="AN30" i="1"/>
  <c r="S17" i="1"/>
  <c r="BI17" i="1"/>
  <c r="J30" i="1"/>
  <c r="V30" i="1"/>
  <c r="AH37" i="1"/>
  <c r="S57" i="1"/>
  <c r="G13" i="1"/>
  <c r="AT37" i="1"/>
  <c r="P21" i="1"/>
  <c r="AW30" i="1"/>
  <c r="BI11" i="1"/>
  <c r="AB17" i="1"/>
  <c r="AZ17" i="1"/>
  <c r="G17" i="1"/>
  <c r="AW37" i="1"/>
  <c r="BI13" i="1"/>
  <c r="S30" i="1"/>
  <c r="BF21" i="1"/>
  <c r="J11" i="1"/>
  <c r="D30" i="1"/>
  <c r="G51" i="1"/>
  <c r="Y17" i="1"/>
  <c r="AT17" i="1"/>
  <c r="M17" i="1"/>
  <c r="AH30" i="1"/>
  <c r="J13" i="1"/>
  <c r="BI37" i="1"/>
  <c r="M11" i="1"/>
  <c r="BC11" i="1"/>
  <c r="Y11" i="1"/>
  <c r="AE13" i="1"/>
  <c r="AB13" i="1"/>
  <c r="J37" i="1"/>
  <c r="S13" i="1"/>
  <c r="AZ37" i="1"/>
  <c r="BF30" i="1"/>
  <c r="P11" i="1"/>
  <c r="BI21" i="1"/>
  <c r="D17" i="1"/>
  <c r="BF17" i="1"/>
  <c r="P17" i="1"/>
  <c r="AB21" i="1"/>
  <c r="Y21" i="1"/>
  <c r="AB30" i="1"/>
  <c r="AZ30" i="1"/>
  <c r="AQ30" i="1"/>
  <c r="AB11" i="1"/>
  <c r="V21" i="1"/>
  <c r="AK11" i="1"/>
  <c r="AE21" i="1"/>
  <c r="J21" i="1"/>
  <c r="BC13" i="1"/>
  <c r="AQ9" i="1"/>
  <c r="M9" i="1"/>
  <c r="AK13" i="1"/>
  <c r="AK37" i="1"/>
  <c r="AK33" i="1"/>
  <c r="AH13" i="1"/>
  <c r="AT33" i="1"/>
  <c r="D37" i="1"/>
  <c r="AW33" i="1"/>
  <c r="AN33" i="1"/>
  <c r="M37" i="1"/>
  <c r="AZ13" i="1"/>
  <c r="D13" i="1"/>
  <c r="AQ51" i="1"/>
  <c r="Y26" i="1"/>
  <c r="J33" i="1"/>
  <c r="BI9" i="1"/>
  <c r="AH9" i="1"/>
  <c r="P9" i="1"/>
  <c r="AQ17" i="1"/>
  <c r="V17" i="1"/>
  <c r="J17" i="1"/>
  <c r="AE17" i="1"/>
  <c r="P37" i="1"/>
  <c r="AE37" i="1"/>
  <c r="AW9" i="1"/>
  <c r="D9" i="1"/>
  <c r="Y30" i="1"/>
  <c r="AT30" i="1"/>
  <c r="M30" i="1"/>
  <c r="V37" i="1"/>
  <c r="BI30" i="1"/>
  <c r="AE30" i="1"/>
  <c r="P33" i="1"/>
  <c r="G37" i="1"/>
  <c r="AE33" i="1"/>
  <c r="AQ37" i="1"/>
  <c r="AN51" i="1"/>
  <c r="V51" i="1"/>
  <c r="AE51" i="1"/>
  <c r="Y51" i="1"/>
  <c r="AZ52" i="1"/>
  <c r="Y59" i="1"/>
  <c r="AW20" i="1"/>
  <c r="AK20" i="1"/>
  <c r="Y20" i="1"/>
  <c r="M20" i="1"/>
  <c r="AT20" i="1"/>
  <c r="J20" i="1"/>
  <c r="AQ20" i="1"/>
  <c r="AE20" i="1"/>
  <c r="S20" i="1"/>
  <c r="BF20" i="1"/>
  <c r="BC20" i="1"/>
  <c r="AZ20" i="1"/>
  <c r="AN20" i="1"/>
  <c r="P20" i="1"/>
  <c r="D20" i="1"/>
  <c r="AH20" i="1"/>
  <c r="G20" i="1"/>
  <c r="J57" i="1"/>
  <c r="M36" i="1"/>
  <c r="AT36" i="1"/>
  <c r="BI20" i="1"/>
  <c r="V20" i="1"/>
  <c r="AB20" i="1"/>
  <c r="D51" i="1"/>
  <c r="AH51" i="1"/>
  <c r="BI57" i="1"/>
  <c r="M47" i="1"/>
  <c r="Y57" i="1"/>
  <c r="BC36" i="1"/>
  <c r="AW8" i="1"/>
  <c r="G52" i="1"/>
  <c r="BI7" i="1"/>
  <c r="P27" i="1"/>
  <c r="AQ5" i="1"/>
  <c r="BF5" i="1"/>
  <c r="S5" i="1"/>
  <c r="AE59" i="1"/>
  <c r="P5" i="1"/>
  <c r="G5" i="1"/>
  <c r="Y7" i="1"/>
  <c r="J7" i="1"/>
  <c r="AK27" i="1"/>
  <c r="P59" i="1"/>
  <c r="BI27" i="1"/>
  <c r="AE5" i="1"/>
  <c r="AT5" i="1"/>
  <c r="BI59" i="1"/>
  <c r="BF7" i="1"/>
  <c r="AZ51" i="1"/>
  <c r="BC51" i="1"/>
  <c r="M51" i="1"/>
  <c r="AT57" i="1"/>
  <c r="BI4" i="1"/>
  <c r="V59" i="1"/>
  <c r="D32" i="1"/>
  <c r="J8" i="1"/>
  <c r="Y8" i="1"/>
  <c r="AH5" i="1"/>
  <c r="Y5" i="1"/>
  <c r="AB5" i="1"/>
  <c r="AT7" i="1"/>
  <c r="P23" i="1"/>
  <c r="M7" i="1"/>
  <c r="BF59" i="1"/>
  <c r="AQ59" i="1"/>
  <c r="AZ27" i="1"/>
  <c r="AE8" i="1"/>
  <c r="D8" i="1"/>
  <c r="S8" i="1"/>
  <c r="AQ8" i="1"/>
  <c r="AQ43" i="1"/>
  <c r="AN8" i="1"/>
  <c r="BI52" i="1"/>
  <c r="BI8" i="1"/>
  <c r="AK52" i="1"/>
  <c r="AQ35" i="1"/>
  <c r="M8" i="1"/>
  <c r="V8" i="1"/>
  <c r="P7" i="1"/>
  <c r="BI5" i="1"/>
  <c r="AW5" i="1"/>
  <c r="D5" i="1"/>
  <c r="AK5" i="1"/>
  <c r="AK7" i="1"/>
  <c r="AN7" i="1"/>
  <c r="P51" i="1"/>
  <c r="AT51" i="1"/>
  <c r="BF51" i="1"/>
  <c r="BI51" i="1"/>
  <c r="M57" i="1"/>
  <c r="BF57" i="1"/>
  <c r="M27" i="1"/>
  <c r="V7" i="1"/>
  <c r="D59" i="1"/>
  <c r="G32" i="1"/>
  <c r="AW27" i="1"/>
  <c r="S7" i="1"/>
  <c r="BF8" i="1"/>
  <c r="AB8" i="1"/>
  <c r="AH8" i="1"/>
  <c r="G8" i="1"/>
  <c r="AQ7" i="1"/>
  <c r="BC8" i="1"/>
  <c r="V5" i="1"/>
  <c r="J5" i="1"/>
  <c r="BC5" i="1"/>
  <c r="AZ5" i="1"/>
  <c r="AZ7" i="1"/>
  <c r="AW7" i="1"/>
  <c r="BC7" i="1"/>
  <c r="AK51" i="1"/>
  <c r="AW51" i="1"/>
  <c r="AB51" i="1"/>
  <c r="J51" i="1"/>
  <c r="BC57" i="1"/>
  <c r="AB7" i="1"/>
  <c r="BC27" i="1"/>
  <c r="AN57" i="1"/>
  <c r="G7" i="1"/>
  <c r="AT27" i="1"/>
  <c r="D7" i="1"/>
  <c r="J27" i="1"/>
  <c r="AK8" i="1"/>
  <c r="AT8" i="1"/>
  <c r="AZ8" i="1"/>
  <c r="AH7" i="1"/>
  <c r="AE26" i="1"/>
  <c r="AQ27" i="1"/>
  <c r="AT59" i="1"/>
  <c r="D27" i="1"/>
  <c r="BF27" i="1"/>
  <c r="Y47" i="1"/>
  <c r="AH39" i="1"/>
  <c r="AE52" i="1"/>
  <c r="Y23" i="1"/>
  <c r="BI26" i="1"/>
  <c r="AQ36" i="1"/>
  <c r="AZ34" i="1"/>
  <c r="AW23" i="1"/>
  <c r="BF34" i="1"/>
  <c r="BC35" i="1"/>
  <c r="AE23" i="1"/>
  <c r="AB23" i="1"/>
  <c r="AE34" i="1"/>
  <c r="Y34" i="1"/>
  <c r="AZ26" i="1"/>
  <c r="AW36" i="1"/>
  <c r="G36" i="1"/>
  <c r="J35" i="1"/>
  <c r="AQ23" i="1"/>
  <c r="Y15" i="1"/>
  <c r="AK6" i="1"/>
  <c r="AQ26" i="1"/>
  <c r="BI50" i="1"/>
  <c r="P36" i="1"/>
  <c r="AK35" i="1"/>
  <c r="BC23" i="1"/>
  <c r="AZ23" i="1"/>
  <c r="BI23" i="1"/>
  <c r="V34" i="1"/>
  <c r="AH43" i="1"/>
  <c r="J26" i="1"/>
  <c r="AK36" i="1"/>
  <c r="BI36" i="1"/>
  <c r="AZ32" i="1"/>
  <c r="S43" i="1"/>
  <c r="D23" i="1"/>
  <c r="S23" i="1"/>
  <c r="S53" i="1"/>
  <c r="J53" i="1"/>
  <c r="BF26" i="1"/>
  <c r="AW34" i="1"/>
  <c r="J34" i="1"/>
  <c r="Y43" i="1"/>
  <c r="AT50" i="1"/>
  <c r="AT26" i="1"/>
  <c r="S50" i="1"/>
  <c r="Y36" i="1"/>
  <c r="V26" i="1"/>
  <c r="Y6" i="1"/>
  <c r="J36" i="1"/>
  <c r="AH32" i="1"/>
  <c r="Y32" i="1"/>
  <c r="D22" i="1"/>
  <c r="BF31" i="1"/>
  <c r="AH36" i="1"/>
  <c r="AN36" i="1"/>
  <c r="AW35" i="1"/>
  <c r="AK23" i="1"/>
  <c r="AH23" i="1"/>
  <c r="J23" i="1"/>
  <c r="V23" i="1"/>
  <c r="AH34" i="1"/>
  <c r="P34" i="1"/>
  <c r="G34" i="1"/>
  <c r="S26" i="1"/>
  <c r="AN26" i="1"/>
  <c r="BC50" i="1"/>
  <c r="AZ36" i="1"/>
  <c r="AN22" i="1"/>
  <c r="S36" i="1"/>
  <c r="BI32" i="1"/>
  <c r="AQ32" i="1"/>
  <c r="S34" i="1"/>
  <c r="D35" i="1"/>
  <c r="S6" i="1"/>
  <c r="Y35" i="1"/>
  <c r="V36" i="1"/>
  <c r="AH31" i="1"/>
  <c r="AZ35" i="1"/>
  <c r="AT35" i="1"/>
  <c r="AB32" i="1"/>
  <c r="AB34" i="1"/>
  <c r="BF23" i="1"/>
  <c r="AT23" i="1"/>
  <c r="G23" i="1"/>
  <c r="M23" i="1"/>
  <c r="M53" i="1"/>
  <c r="V15" i="1"/>
  <c r="V29" i="1"/>
  <c r="BC34" i="1"/>
  <c r="V43" i="1"/>
  <c r="D34" i="1"/>
  <c r="AB43" i="1"/>
  <c r="BI43" i="1"/>
  <c r="S39" i="1"/>
  <c r="BC53" i="1"/>
  <c r="AT34" i="1"/>
  <c r="AE35" i="1"/>
  <c r="BC32" i="1"/>
  <c r="AH14" i="1"/>
  <c r="D36" i="1"/>
  <c r="AT15" i="1"/>
  <c r="AT32" i="1"/>
  <c r="AH35" i="1"/>
  <c r="AE36" i="1"/>
  <c r="BI34" i="1"/>
  <c r="BF52" i="1"/>
  <c r="AN34" i="1"/>
  <c r="AB35" i="1"/>
  <c r="AE57" i="1"/>
  <c r="AK39" i="1"/>
  <c r="AZ22" i="1"/>
  <c r="P35" i="1"/>
  <c r="AN32" i="1"/>
  <c r="V32" i="1"/>
  <c r="AE32" i="1"/>
  <c r="AN39" i="1"/>
  <c r="AQ34" i="1"/>
  <c r="M35" i="1"/>
  <c r="AQ22" i="1"/>
  <c r="AK34" i="1"/>
  <c r="BI35" i="1"/>
  <c r="AB36" i="1"/>
  <c r="M32" i="1"/>
  <c r="BF35" i="1"/>
  <c r="D54" i="1"/>
  <c r="G35" i="1"/>
  <c r="BF32" i="1"/>
  <c r="AB52" i="1"/>
  <c r="AW32" i="1"/>
  <c r="G4" i="1"/>
  <c r="Y4" i="1"/>
  <c r="AE4" i="1"/>
  <c r="S32" i="1"/>
  <c r="G15" i="1"/>
  <c r="P26" i="1"/>
  <c r="AQ31" i="1"/>
  <c r="S35" i="1"/>
  <c r="AN35" i="1"/>
  <c r="AT52" i="1"/>
  <c r="BC52" i="1"/>
  <c r="S52" i="1"/>
  <c r="P32" i="1"/>
  <c r="J32" i="1"/>
  <c r="AK15" i="1"/>
  <c r="BF43" i="1"/>
  <c r="AK43" i="1"/>
  <c r="AZ50" i="1"/>
  <c r="G22" i="1"/>
  <c r="AZ47" i="1"/>
  <c r="P15" i="1"/>
  <c r="AN31" i="1"/>
  <c r="P43" i="1"/>
  <c r="AB31" i="1"/>
  <c r="AZ31" i="1"/>
  <c r="Y27" i="1"/>
  <c r="G31" i="1"/>
  <c r="AT31" i="1"/>
  <c r="V31" i="1"/>
  <c r="D52" i="1"/>
  <c r="AN52" i="1"/>
  <c r="P52" i="1"/>
  <c r="J52" i="1"/>
  <c r="M52" i="1"/>
  <c r="G47" i="1"/>
  <c r="Y31" i="1"/>
  <c r="AK31" i="1"/>
  <c r="P31" i="1"/>
  <c r="AE31" i="1"/>
  <c r="D31" i="1"/>
  <c r="D15" i="1"/>
  <c r="J43" i="1"/>
  <c r="AE43" i="1"/>
  <c r="G50" i="1"/>
  <c r="J50" i="1"/>
  <c r="J31" i="1"/>
  <c r="AT43" i="1"/>
  <c r="D53" i="1"/>
  <c r="BC31" i="1"/>
  <c r="BF53" i="1"/>
  <c r="BI31" i="1"/>
  <c r="M31" i="1"/>
  <c r="AW31" i="1"/>
  <c r="V52" i="1"/>
  <c r="AW52" i="1"/>
  <c r="AH52" i="1"/>
  <c r="AQ52" i="1"/>
  <c r="G29" i="1"/>
  <c r="V6" i="1"/>
  <c r="AH53" i="1"/>
  <c r="Y39" i="1"/>
  <c r="AE14" i="1"/>
  <c r="S22" i="1"/>
  <c r="G59" i="1"/>
  <c r="AN53" i="1"/>
  <c r="BI29" i="1"/>
  <c r="AH6" i="1"/>
  <c r="AE22" i="1"/>
  <c r="J6" i="1"/>
  <c r="AE19" i="1"/>
  <c r="AN6" i="1"/>
  <c r="G57" i="1"/>
  <c r="D6" i="1"/>
  <c r="J29" i="1"/>
  <c r="AB29" i="1"/>
  <c r="M6" i="1"/>
  <c r="AB53" i="1"/>
  <c r="AB19" i="1"/>
  <c r="P39" i="1"/>
  <c r="BC22" i="1"/>
  <c r="P19" i="1"/>
  <c r="J22" i="1"/>
  <c r="AT22" i="1"/>
  <c r="AE6" i="1"/>
  <c r="AZ19" i="1"/>
  <c r="AK53" i="1"/>
  <c r="AK54" i="1"/>
  <c r="AT54" i="1"/>
  <c r="G53" i="1"/>
  <c r="AK4" i="1"/>
  <c r="BI19" i="1"/>
  <c r="J14" i="1"/>
  <c r="AZ6" i="1"/>
  <c r="AW14" i="1"/>
  <c r="AH59" i="1"/>
  <c r="BF10" i="1"/>
  <c r="AH27" i="1"/>
  <c r="BC6" i="1"/>
  <c r="AW39" i="1"/>
  <c r="AZ53" i="1"/>
  <c r="AK26" i="1"/>
  <c r="BC10" i="1"/>
  <c r="V27" i="1"/>
  <c r="AN27" i="1"/>
  <c r="S27" i="1"/>
  <c r="AB54" i="1"/>
  <c r="AZ54" i="1"/>
  <c r="AT49" i="1"/>
  <c r="G10" i="1"/>
  <c r="AW19" i="1"/>
  <c r="AE50" i="1"/>
  <c r="D50" i="1"/>
  <c r="BF50" i="1"/>
  <c r="AK50" i="1"/>
  <c r="G39" i="1"/>
  <c r="AN19" i="1"/>
  <c r="V50" i="1"/>
  <c r="Y53" i="1"/>
  <c r="M39" i="1"/>
  <c r="D47" i="1"/>
  <c r="AK47" i="1"/>
  <c r="AW43" i="1"/>
  <c r="AH19" i="1"/>
  <c r="S59" i="1"/>
  <c r="V53" i="1"/>
  <c r="V57" i="1"/>
  <c r="G27" i="1"/>
  <c r="AQ39" i="1"/>
  <c r="AK10" i="1"/>
  <c r="AB57" i="1"/>
  <c r="AB27" i="1"/>
  <c r="BF19" i="1"/>
  <c r="AT19" i="1"/>
  <c r="AB47" i="1"/>
  <c r="AE47" i="1"/>
  <c r="AW47" i="1"/>
  <c r="AW10" i="1"/>
  <c r="AT47" i="1"/>
  <c r="BC19" i="1"/>
  <c r="AW50" i="1"/>
  <c r="M50" i="1"/>
  <c r="AN50" i="1"/>
  <c r="Y19" i="1"/>
  <c r="AQ19" i="1"/>
  <c r="P47" i="1"/>
  <c r="BC47" i="1"/>
  <c r="S47" i="1"/>
  <c r="AQ10" i="1"/>
  <c r="AT53" i="1"/>
  <c r="AB39" i="1"/>
  <c r="AH22" i="1"/>
  <c r="AK22" i="1"/>
  <c r="BC14" i="1"/>
  <c r="AQ6" i="1"/>
  <c r="V39" i="1"/>
  <c r="V22" i="1"/>
  <c r="AN14" i="1"/>
  <c r="AN43" i="1"/>
  <c r="P6" i="1"/>
  <c r="AK59" i="1"/>
  <c r="AE53" i="1"/>
  <c r="AQ54" i="1"/>
  <c r="BF6" i="1"/>
  <c r="AB6" i="1"/>
  <c r="BC39" i="1"/>
  <c r="J59" i="1"/>
  <c r="D26" i="1"/>
  <c r="AW6" i="1"/>
  <c r="AE10" i="1"/>
  <c r="AW59" i="1"/>
  <c r="S14" i="1"/>
  <c r="AQ53" i="1"/>
  <c r="P57" i="1"/>
  <c r="G26" i="1"/>
  <c r="BI53" i="1"/>
  <c r="P53" i="1"/>
  <c r="BI22" i="1"/>
  <c r="AH54" i="1"/>
  <c r="V14" i="1"/>
  <c r="V54" i="1"/>
  <c r="P29" i="1"/>
  <c r="M29" i="1"/>
  <c r="AQ62" i="1"/>
  <c r="AZ14" i="1"/>
  <c r="G14" i="1"/>
  <c r="J19" i="1"/>
  <c r="BI6" i="1"/>
  <c r="S15" i="1"/>
  <c r="AN54" i="1"/>
  <c r="S19" i="1"/>
  <c r="BI39" i="1"/>
  <c r="AZ43" i="1"/>
  <c r="BI15" i="1"/>
  <c r="M54" i="1"/>
  <c r="G6" i="1"/>
  <c r="P54" i="1"/>
  <c r="AW54" i="1"/>
  <c r="Y14" i="1"/>
  <c r="BF29" i="1"/>
  <c r="BF54" i="1"/>
  <c r="BC29" i="1"/>
  <c r="AN29" i="1"/>
  <c r="M62" i="1"/>
  <c r="AZ29" i="1"/>
  <c r="V10" i="1"/>
  <c r="BF4" i="1"/>
  <c r="D19" i="1"/>
  <c r="AB50" i="1"/>
  <c r="P50" i="1"/>
  <c r="AH50" i="1"/>
  <c r="AQ50" i="1"/>
  <c r="Y22" i="1"/>
  <c r="BF22" i="1"/>
  <c r="AQ14" i="1"/>
  <c r="G19" i="1"/>
  <c r="AK19" i="1"/>
  <c r="AN59" i="1"/>
  <c r="AW22" i="1"/>
  <c r="BC59" i="1"/>
  <c r="M10" i="1"/>
  <c r="BC26" i="1"/>
  <c r="AK14" i="1"/>
  <c r="AH47" i="1"/>
  <c r="V47" i="1"/>
  <c r="AQ47" i="1"/>
  <c r="J47" i="1"/>
  <c r="BF47" i="1"/>
  <c r="AW26" i="1"/>
  <c r="AB59" i="1"/>
  <c r="M26" i="1"/>
  <c r="S54" i="1"/>
  <c r="AE39" i="1"/>
  <c r="J39" i="1"/>
  <c r="AH57" i="1"/>
  <c r="BC54" i="1"/>
  <c r="D10" i="1"/>
  <c r="S10" i="1"/>
  <c r="M22" i="1"/>
  <c r="AE54" i="1"/>
  <c r="AB26" i="1"/>
  <c r="BI54" i="1"/>
  <c r="D14" i="1"/>
  <c r="BI47" i="1"/>
  <c r="BI14" i="1"/>
  <c r="D57" i="1"/>
  <c r="AQ57" i="1"/>
  <c r="AZ57" i="1"/>
  <c r="AW57" i="1"/>
  <c r="AH10" i="1"/>
  <c r="P10" i="1"/>
  <c r="M14" i="1"/>
  <c r="AK29" i="1"/>
  <c r="D29" i="1"/>
  <c r="AT29" i="1"/>
  <c r="Y29" i="1"/>
  <c r="S29" i="1"/>
  <c r="AH29" i="1"/>
  <c r="AE29" i="1"/>
  <c r="AQ29" i="1"/>
  <c r="Y54" i="1"/>
  <c r="G54" i="1"/>
  <c r="D39" i="1"/>
  <c r="AZ39" i="1"/>
  <c r="BF15" i="1"/>
  <c r="BF39" i="1"/>
  <c r="G43" i="1"/>
  <c r="BC43" i="1"/>
  <c r="J15" i="1"/>
  <c r="J10" i="1"/>
  <c r="Y10" i="1"/>
  <c r="BF14" i="1"/>
  <c r="AB14" i="1"/>
  <c r="P14" i="1"/>
  <c r="AN15" i="1"/>
  <c r="BC15" i="1"/>
  <c r="V40" i="1"/>
  <c r="M19" i="1"/>
  <c r="AN10" i="1"/>
  <c r="BI10" i="1"/>
  <c r="AB22" i="1"/>
  <c r="M43" i="1"/>
  <c r="AB10" i="1"/>
  <c r="AT10" i="1"/>
  <c r="M15" i="1"/>
  <c r="D25" i="1"/>
  <c r="AB25" i="1"/>
  <c r="AK25" i="1"/>
  <c r="BI25" i="1"/>
  <c r="M25" i="1"/>
  <c r="BC25" i="1"/>
  <c r="P25" i="1"/>
  <c r="AN25" i="1"/>
  <c r="AW25" i="1"/>
  <c r="J25" i="1"/>
  <c r="S25" i="1"/>
  <c r="G25" i="1"/>
  <c r="BF25" i="1"/>
  <c r="AE25" i="1"/>
  <c r="AT25" i="1"/>
  <c r="AH25" i="1"/>
  <c r="AQ25" i="1"/>
  <c r="V25" i="1"/>
  <c r="Y25" i="1"/>
  <c r="AZ25" i="1"/>
  <c r="M42" i="1"/>
  <c r="P42" i="1"/>
  <c r="AN42" i="1"/>
  <c r="Y42" i="1"/>
  <c r="AK42" i="1"/>
  <c r="AW42" i="1"/>
  <c r="AT42" i="1"/>
  <c r="AB42" i="1"/>
  <c r="AH42" i="1"/>
  <c r="BC42" i="1"/>
  <c r="AZ42" i="1"/>
  <c r="S42" i="1"/>
  <c r="J42" i="1"/>
  <c r="AQ42" i="1"/>
  <c r="D42" i="1"/>
  <c r="V42" i="1"/>
  <c r="BF42" i="1"/>
  <c r="G42" i="1"/>
  <c r="BI42" i="1"/>
  <c r="AE42" i="1"/>
  <c r="AQ15" i="1"/>
  <c r="AH15" i="1"/>
  <c r="AE15" i="1"/>
  <c r="AB15" i="1"/>
  <c r="AZ15" i="1"/>
  <c r="G49" i="1"/>
  <c r="P49" i="1"/>
  <c r="V49" i="1"/>
  <c r="AB49" i="1"/>
  <c r="D49" i="1"/>
  <c r="M49" i="1"/>
  <c r="AE49" i="1"/>
  <c r="BF49" i="1"/>
  <c r="Y49" i="1"/>
  <c r="AN49" i="1"/>
  <c r="AQ49" i="1"/>
  <c r="J49" i="1"/>
  <c r="AZ49" i="1"/>
  <c r="AK49" i="1"/>
  <c r="S49" i="1"/>
  <c r="AH49" i="1"/>
  <c r="BC49" i="1"/>
  <c r="P4" i="1"/>
  <c r="D4" i="1"/>
  <c r="AZ4" i="1"/>
  <c r="AQ4" i="1"/>
  <c r="S4" i="1"/>
  <c r="J4" i="1"/>
  <c r="M4" i="1"/>
  <c r="AT4" i="1"/>
  <c r="AH4" i="1"/>
  <c r="AW4" i="1"/>
  <c r="AN4" i="1"/>
  <c r="BC4" i="1"/>
  <c r="V4" i="1"/>
  <c r="BI49" i="1"/>
  <c r="AN40" i="1"/>
  <c r="AZ40" i="1"/>
  <c r="AB62" i="1"/>
  <c r="AK62" i="1"/>
  <c r="G40" i="1"/>
  <c r="BF40" i="1"/>
  <c r="AT62" i="1"/>
  <c r="AQ40" i="1"/>
  <c r="AE62" i="1"/>
  <c r="AH40" i="1"/>
  <c r="V62" i="1"/>
  <c r="Y40" i="1"/>
  <c r="AT16" i="1"/>
  <c r="G16" i="1"/>
  <c r="J40" i="1"/>
  <c r="AK40" i="1"/>
  <c r="D40" i="1"/>
  <c r="BF62" i="1"/>
  <c r="J62" i="1"/>
  <c r="AH62" i="1"/>
  <c r="Y62" i="1"/>
  <c r="AZ62" i="1"/>
  <c r="G62" i="1"/>
  <c r="S62" i="1"/>
  <c r="AN62" i="1"/>
  <c r="P62" i="1"/>
  <c r="BI62" i="1"/>
  <c r="AW62" i="1"/>
  <c r="D62" i="1"/>
  <c r="BK38" i="1"/>
  <c r="AB38" i="1" s="1"/>
  <c r="AA64" i="1"/>
  <c r="AT40" i="1"/>
  <c r="BI40" i="1"/>
  <c r="P40" i="1"/>
  <c r="S40" i="1"/>
  <c r="AE40" i="1"/>
  <c r="AW40" i="1"/>
  <c r="M40" i="1"/>
  <c r="BC45" i="1"/>
  <c r="J45" i="1"/>
  <c r="AQ45" i="1"/>
  <c r="S45" i="1"/>
  <c r="AE45" i="1"/>
  <c r="M45" i="1"/>
  <c r="AZ45" i="1"/>
  <c r="D45" i="1"/>
  <c r="AT45" i="1"/>
  <c r="BF45" i="1"/>
  <c r="AH45" i="1"/>
  <c r="AK45" i="1"/>
  <c r="BI45" i="1"/>
  <c r="Y45" i="1"/>
  <c r="P45" i="1"/>
  <c r="AW45" i="1"/>
  <c r="V45" i="1"/>
  <c r="AN45" i="1"/>
  <c r="G45" i="1"/>
  <c r="AB40" i="1"/>
  <c r="BI16" i="1"/>
  <c r="Y16" i="1"/>
  <c r="AK16" i="1"/>
  <c r="AN16" i="1"/>
  <c r="BF16" i="1"/>
  <c r="M16" i="1"/>
  <c r="P16" i="1"/>
  <c r="AZ16" i="1"/>
  <c r="AW16" i="1"/>
  <c r="BC16" i="1"/>
  <c r="S16" i="1"/>
  <c r="AH16" i="1"/>
  <c r="J16" i="1"/>
  <c r="AE16" i="1"/>
  <c r="AQ16" i="1"/>
  <c r="V16" i="1"/>
  <c r="D16" i="1"/>
  <c r="AT41" i="1"/>
  <c r="BC41" i="1"/>
  <c r="AK41" i="1"/>
  <c r="P41" i="1"/>
  <c r="Y41" i="1"/>
  <c r="V41" i="1"/>
  <c r="BI41" i="1"/>
  <c r="AZ41" i="1"/>
  <c r="J41" i="1"/>
  <c r="S41" i="1"/>
  <c r="AH41" i="1"/>
  <c r="BF41" i="1"/>
  <c r="G41" i="1"/>
  <c r="AQ41" i="1"/>
  <c r="D41" i="1"/>
  <c r="AN41" i="1"/>
  <c r="AW41" i="1"/>
  <c r="M41" i="1"/>
  <c r="AE41" i="1"/>
  <c r="P56" i="1"/>
  <c r="Y56" i="1"/>
  <c r="BC56" i="1"/>
  <c r="AZ56" i="1"/>
  <c r="M56" i="1"/>
  <c r="BF56" i="1"/>
  <c r="AN56" i="1"/>
  <c r="J56" i="1"/>
  <c r="AE56" i="1"/>
  <c r="G56" i="1"/>
  <c r="AQ56" i="1"/>
  <c r="S56" i="1"/>
  <c r="V56" i="1"/>
  <c r="AW56" i="1"/>
  <c r="AK56" i="1"/>
  <c r="D56" i="1"/>
  <c r="BI56" i="1"/>
  <c r="AH56" i="1"/>
  <c r="AT56" i="1"/>
  <c r="AE63" i="1"/>
  <c r="AK63" i="1"/>
  <c r="BI63" i="1"/>
  <c r="P63" i="1"/>
  <c r="AW63" i="1"/>
  <c r="AZ63" i="1"/>
  <c r="M63" i="1"/>
  <c r="AT63" i="1"/>
  <c r="AH63" i="1"/>
  <c r="BF63" i="1"/>
  <c r="G63" i="1"/>
  <c r="V63" i="1"/>
  <c r="D63" i="1"/>
  <c r="Y63" i="1"/>
  <c r="BC63" i="1"/>
  <c r="S63" i="1"/>
  <c r="AN63" i="1"/>
  <c r="AQ63" i="1"/>
  <c r="J63" i="1"/>
  <c r="AB56" i="1"/>
  <c r="AB63" i="1"/>
  <c r="AE24" i="1"/>
  <c r="J24" i="1"/>
  <c r="S24" i="1"/>
  <c r="AQ24" i="1"/>
  <c r="AZ24" i="1"/>
  <c r="AW24" i="1"/>
  <c r="M24" i="1"/>
  <c r="G24" i="1"/>
  <c r="AK24" i="1"/>
  <c r="Y24" i="1"/>
  <c r="P24" i="1"/>
  <c r="V24" i="1"/>
  <c r="BF24" i="1"/>
  <c r="AT24" i="1"/>
  <c r="BI24" i="1"/>
  <c r="AH24" i="1"/>
  <c r="AN24" i="1"/>
  <c r="D24" i="1"/>
  <c r="BC24" i="1"/>
  <c r="S58" i="1"/>
  <c r="V58" i="1"/>
  <c r="AQ58" i="1"/>
  <c r="AK58" i="1"/>
  <c r="AT58" i="1"/>
  <c r="AH58" i="1"/>
  <c r="AN58" i="1"/>
  <c r="Y58" i="1"/>
  <c r="BF58" i="1"/>
  <c r="BI58" i="1"/>
  <c r="AE58" i="1"/>
  <c r="P58" i="1"/>
  <c r="J58" i="1"/>
  <c r="D58" i="1"/>
  <c r="AW58" i="1"/>
  <c r="BC58" i="1"/>
  <c r="G58" i="1"/>
  <c r="AZ58" i="1"/>
  <c r="M58" i="1"/>
  <c r="AK18" i="1"/>
  <c r="AE18" i="1"/>
  <c r="V18" i="1"/>
  <c r="M18" i="1"/>
  <c r="J18" i="1"/>
  <c r="AZ18" i="1"/>
  <c r="AT18" i="1"/>
  <c r="AW18" i="1"/>
  <c r="G18" i="1"/>
  <c r="D18" i="1"/>
  <c r="Y18" i="1"/>
  <c r="P18" i="1"/>
  <c r="BF18" i="1"/>
  <c r="AH18" i="1"/>
  <c r="AN18" i="1"/>
  <c r="BI18" i="1"/>
  <c r="BC18" i="1"/>
  <c r="S18" i="1"/>
  <c r="AQ18" i="1"/>
  <c r="AN55" i="1"/>
  <c r="P55" i="1"/>
  <c r="Y55" i="1"/>
  <c r="AW55" i="1"/>
  <c r="AT55" i="1"/>
  <c r="M55" i="1"/>
  <c r="BF55" i="1"/>
  <c r="G55" i="1"/>
  <c r="AK55" i="1"/>
  <c r="BC55" i="1"/>
  <c r="AE55" i="1"/>
  <c r="S55" i="1"/>
  <c r="V55" i="1"/>
  <c r="AZ55" i="1"/>
  <c r="J55" i="1"/>
  <c r="AH55" i="1"/>
  <c r="BI55" i="1"/>
  <c r="AQ55" i="1"/>
  <c r="D55" i="1"/>
  <c r="AB41" i="1"/>
  <c r="J61" i="1"/>
  <c r="S61" i="1"/>
  <c r="D61" i="1"/>
  <c r="AT61" i="1"/>
  <c r="AN61" i="1"/>
  <c r="AQ61" i="1"/>
  <c r="P61" i="1"/>
  <c r="M61" i="1"/>
  <c r="G61" i="1"/>
  <c r="Y61" i="1"/>
  <c r="BC61" i="1"/>
  <c r="AW61" i="1"/>
  <c r="BI61" i="1"/>
  <c r="AK61" i="1"/>
  <c r="AE61" i="1"/>
  <c r="AH61" i="1"/>
  <c r="BF61" i="1"/>
  <c r="AZ61" i="1"/>
  <c r="V61" i="1"/>
  <c r="M46" i="1"/>
  <c r="S46" i="1"/>
  <c r="AW46" i="1"/>
  <c r="G46" i="1"/>
  <c r="AT46" i="1"/>
  <c r="V46" i="1"/>
  <c r="J46" i="1"/>
  <c r="AH46" i="1"/>
  <c r="AE46" i="1"/>
  <c r="D46" i="1"/>
  <c r="AQ46" i="1"/>
  <c r="P46" i="1"/>
  <c r="AK46" i="1"/>
  <c r="AN46" i="1"/>
  <c r="Y46" i="1"/>
  <c r="AZ46" i="1"/>
  <c r="BF46" i="1"/>
  <c r="BI46" i="1"/>
  <c r="BC46" i="1"/>
  <c r="BK64" i="1" l="1"/>
  <c r="BC64" i="1" s="1"/>
  <c r="Y38" i="1"/>
  <c r="AZ38" i="1"/>
  <c r="AQ38" i="1"/>
  <c r="AT38" i="1"/>
  <c r="AE38" i="1"/>
  <c r="BF38" i="1"/>
  <c r="V38" i="1"/>
  <c r="S38" i="1"/>
  <c r="BC38" i="1"/>
  <c r="AK38" i="1"/>
  <c r="D38" i="1"/>
  <c r="AH38" i="1"/>
  <c r="AW38" i="1"/>
  <c r="BI38" i="1"/>
  <c r="G38" i="1"/>
  <c r="AN38" i="1"/>
  <c r="M38" i="1"/>
  <c r="P38" i="1"/>
  <c r="J38" i="1"/>
  <c r="J64" i="1" l="1"/>
  <c r="BI64" i="1"/>
  <c r="G64" i="1"/>
  <c r="AK64" i="1"/>
  <c r="BF64" i="1"/>
  <c r="AE64" i="1"/>
  <c r="M64" i="1"/>
  <c r="AQ64" i="1"/>
  <c r="AT64" i="1"/>
  <c r="D64" i="1"/>
  <c r="S64" i="1"/>
  <c r="AZ64" i="1"/>
  <c r="V64" i="1"/>
  <c r="P64" i="1"/>
  <c r="AN64" i="1"/>
  <c r="AB64" i="1"/>
  <c r="Y64" i="1"/>
  <c r="AW64" i="1"/>
  <c r="AH64" i="1"/>
</calcChain>
</file>

<file path=xl/sharedStrings.xml><?xml version="1.0" encoding="utf-8"?>
<sst xmlns="http://schemas.openxmlformats.org/spreadsheetml/2006/main" count="246" uniqueCount="100">
  <si>
    <t xml:space="preserve"> </t>
  </si>
  <si>
    <t/>
  </si>
  <si>
    <t>Educational</t>
  </si>
  <si>
    <t>Support</t>
  </si>
  <si>
    <t>Other</t>
  </si>
  <si>
    <t xml:space="preserve">Total </t>
  </si>
  <si>
    <t>Student</t>
  </si>
  <si>
    <t>Professional</t>
  </si>
  <si>
    <t>Rentals</t>
  </si>
  <si>
    <t>Dues</t>
  </si>
  <si>
    <t>Total</t>
  </si>
  <si>
    <t>Teachers</t>
  </si>
  <si>
    <t>Grand</t>
  </si>
  <si>
    <t>Vice Principals</t>
  </si>
  <si>
    <t>Assistants</t>
  </si>
  <si>
    <t>Staff</t>
  </si>
  <si>
    <t>Professionals</t>
  </si>
  <si>
    <t>Substitutes</t>
  </si>
  <si>
    <t>Employee</t>
  </si>
  <si>
    <t>Trans-</t>
  </si>
  <si>
    <t>Development</t>
  </si>
  <si>
    <t>Services &amp;</t>
  </si>
  <si>
    <t>Salaries</t>
  </si>
  <si>
    <t>Benefits</t>
  </si>
  <si>
    <t>Services</t>
  </si>
  <si>
    <t>Portation</t>
  </si>
  <si>
    <t>Leases</t>
  </si>
  <si>
    <t>Fees</t>
  </si>
  <si>
    <t>Insurance</t>
  </si>
  <si>
    <t>Interest</t>
  </si>
  <si>
    <t>Supplies</t>
  </si>
  <si>
    <t>Utilities</t>
  </si>
  <si>
    <t>Expenditures</t>
  </si>
  <si>
    <t>Miscellaneous</t>
  </si>
  <si>
    <t>Principals &amp;</t>
  </si>
  <si>
    <t>Salaries &amp;</t>
  </si>
  <si>
    <t>&amp; Travel</t>
  </si>
  <si>
    <t>&amp;</t>
  </si>
  <si>
    <t>Southeast Kootenay</t>
  </si>
  <si>
    <t>Rocky Mountain</t>
  </si>
  <si>
    <t>Kootenay Lake</t>
  </si>
  <si>
    <t>Arrow Lakes</t>
  </si>
  <si>
    <t>Revelstoke</t>
  </si>
  <si>
    <t>Kootenay-Columbia</t>
  </si>
  <si>
    <t>Vernon</t>
  </si>
  <si>
    <t>Central Okanagan</t>
  </si>
  <si>
    <t>Cariboo-Chilcotin</t>
  </si>
  <si>
    <t>Quesnel</t>
  </si>
  <si>
    <t>Chilliwack</t>
  </si>
  <si>
    <t>Abbotsford</t>
  </si>
  <si>
    <t>Langley</t>
  </si>
  <si>
    <t>Surrey</t>
  </si>
  <si>
    <t>Delta</t>
  </si>
  <si>
    <t>Richmond</t>
  </si>
  <si>
    <t>Vancouver</t>
  </si>
  <si>
    <t>New Westminster</t>
  </si>
  <si>
    <t>Burnaby</t>
  </si>
  <si>
    <t>Maple Ridge-Pitt Meadows</t>
  </si>
  <si>
    <t>Coquitlam</t>
  </si>
  <si>
    <t>North Vancouver</t>
  </si>
  <si>
    <t>West Vancouver</t>
  </si>
  <si>
    <t>Sunshine Coast</t>
  </si>
  <si>
    <t>Sea To Sky</t>
  </si>
  <si>
    <t>Central Coast</t>
  </si>
  <si>
    <t>Haida Gwaii</t>
  </si>
  <si>
    <t>Boundary</t>
  </si>
  <si>
    <t>Prince Rupert</t>
  </si>
  <si>
    <t>Okanagan Similkameen</t>
  </si>
  <si>
    <t>Bulkley Valley</t>
  </si>
  <si>
    <t>Prince George</t>
  </si>
  <si>
    <t>Nicola-Similkameen</t>
  </si>
  <si>
    <t>Peace River South</t>
  </si>
  <si>
    <t>Peace River North</t>
  </si>
  <si>
    <t>Greater Victoria</t>
  </si>
  <si>
    <t>Sooke</t>
  </si>
  <si>
    <t>Saanich</t>
  </si>
  <si>
    <t>Gulf Islands</t>
  </si>
  <si>
    <t>Okanagan Skaha</t>
  </si>
  <si>
    <t>Nanaimo-Ladysmith</t>
  </si>
  <si>
    <t>Qualicum</t>
  </si>
  <si>
    <t>Comox Valley</t>
  </si>
  <si>
    <t>Campbell River</t>
  </si>
  <si>
    <t>Gold Trail</t>
  </si>
  <si>
    <t>Mission</t>
  </si>
  <si>
    <t>Fraser-Cascade</t>
  </si>
  <si>
    <t>Cowichan Valley</t>
  </si>
  <si>
    <t>Fort Nelson</t>
  </si>
  <si>
    <t>Coast Mountains</t>
  </si>
  <si>
    <t>Vancouver Island West</t>
  </si>
  <si>
    <t>Vancouver Island North</t>
  </si>
  <si>
    <t>Stikine</t>
  </si>
  <si>
    <t>Nechako Lakes</t>
  </si>
  <si>
    <t>Nisga'a</t>
  </si>
  <si>
    <t>Conseil Scolaire Francophone</t>
  </si>
  <si>
    <t xml:space="preserve"> % of</t>
  </si>
  <si>
    <t>Provincial Summary</t>
  </si>
  <si>
    <t>Kamloops-Thompson</t>
  </si>
  <si>
    <t>Pacific Rim</t>
  </si>
  <si>
    <t>qathet</t>
  </si>
  <si>
    <t>K̓wsaltktnéws ne Secwepemcúl’ecw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</si>
</sst>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164" formatCode="0.0%"/>
    <numFmt numFmtId="165" formatCode="_(* #,##0_);[Red]_(* \(#,##0\);_(* &quot;-&quot;_);_(@_)"/>
    <numFmt numFmtId="166" formatCode="_(* #,##0.0%_);[Red]_(* \(#,##0.0%\);_(* &quot;-&quot;?_);_(@_)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44" fontId="3" fillId="0" borderId="0" xfId="2" applyFont="1" applyAlignment="1" applyProtection="1">
      <alignment horizontal="center"/>
    </xf>
    <xf numFmtId="44" fontId="3" fillId="0" borderId="0" xfId="2" applyFont="1" applyAlignment="1" applyProtection="1">
      <alignment horizontal="centerContinuous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/>
    <xf numFmtId="10" fontId="3" fillId="0" borderId="0" xfId="0" applyNumberFormat="1" applyFont="1" applyAlignment="1">
      <alignment horizontal="center" vertical="center"/>
    </xf>
    <xf numFmtId="44" fontId="3" fillId="0" borderId="0" xfId="2" applyFont="1" applyProtection="1"/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164" fontId="3" fillId="0" borderId="0" xfId="0" applyNumberFormat="1" applyFont="1"/>
    <xf numFmtId="3" fontId="3" fillId="0" borderId="0" xfId="1" applyNumberFormat="1" applyFont="1" applyAlignment="1" applyProtection="1"/>
    <xf numFmtId="164" fontId="3" fillId="0" borderId="0" xfId="1" applyNumberFormat="1" applyFont="1" applyAlignment="1" applyProtection="1"/>
    <xf numFmtId="10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3" fillId="0" borderId="0" xfId="1" applyNumberFormat="1" applyFont="1" applyBorder="1" applyAlignment="1" applyProtection="1"/>
    <xf numFmtId="3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10" fontId="2" fillId="0" borderId="0" xfId="0" applyNumberFormat="1" applyFont="1"/>
    <xf numFmtId="0" fontId="1" fillId="0" borderId="0" xfId="0" applyFont="1" applyAlignment="1">
      <alignment horizontal="left"/>
    </xf>
    <xf numFmtId="165" fontId="0" fillId="0" borderId="0" xfId="0" applyNumberFormat="1"/>
    <xf numFmtId="3" fontId="3" fillId="0" borderId="0" xfId="1" applyNumberFormat="1" applyFont="1" applyFill="1" applyAlignment="1" applyProtection="1"/>
    <xf numFmtId="164" fontId="3" fillId="0" borderId="0" xfId="1" applyNumberFormat="1" applyFont="1" applyFill="1" applyAlignment="1" applyProtection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5" fillId="0" borderId="0" xfId="0" applyNumberFormat="1" applyFont="1"/>
    <xf numFmtId="165" fontId="5" fillId="0" borderId="2" xfId="0" applyNumberFormat="1" applyFont="1" applyBorder="1" applyAlignment="1">
      <alignment vertical="center"/>
    </xf>
    <xf numFmtId="44" fontId="4" fillId="0" borderId="0" xfId="2" applyFont="1" applyAlignment="1" applyProtection="1">
      <alignment horizont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 applyProtection="1">
      <alignment vertical="center"/>
    </xf>
    <xf numFmtId="10" fontId="4" fillId="0" borderId="2" xfId="0" applyNumberFormat="1" applyFont="1" applyBorder="1" applyAlignment="1">
      <alignment vertical="center"/>
    </xf>
    <xf numFmtId="166" fontId="3" fillId="0" borderId="0" xfId="0" applyNumberFormat="1" applyFont="1"/>
    <xf numFmtId="166" fontId="4" fillId="0" borderId="2" xfId="0" applyNumberFormat="1" applyFont="1" applyBorder="1" applyAlignment="1">
      <alignment vertical="center"/>
    </xf>
    <xf numFmtId="166" fontId="3" fillId="0" borderId="0" xfId="1" applyNumberFormat="1" applyFont="1" applyAlignment="1" applyProtection="1"/>
    <xf numFmtId="166" fontId="3" fillId="0" borderId="0" xfId="1" applyNumberFormat="1" applyFont="1" applyFill="1" applyAlignment="1" applyProtection="1"/>
    <xf numFmtId="166" fontId="4" fillId="0" borderId="2" xfId="1" applyNumberFormat="1" applyFont="1" applyBorder="1" applyAlignment="1" applyProtection="1">
      <alignment vertical="center"/>
    </xf>
  </cellXfs>
  <cellStyles count="3">
    <cellStyle name="Comma [0]" xfId="1" builtinId="6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23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8.6640625" defaultRowHeight="13.2" x14ac:dyDescent="0.25"/>
  <cols>
    <col min="1" max="1" width="3.6640625" style="22" customWidth="1"/>
    <col min="2" max="2" width="36.77734375" style="23" bestFit="1" customWidth="1"/>
    <col min="3" max="3" width="15.109375" style="23" bestFit="1" customWidth="1"/>
    <col min="4" max="4" width="8.44140625" style="23" customWidth="1"/>
    <col min="5" max="5" width="1.33203125" style="23" customWidth="1"/>
    <col min="6" max="6" width="17.33203125" style="23" bestFit="1" customWidth="1"/>
    <col min="7" max="7" width="8.33203125" style="23" customWidth="1"/>
    <col min="8" max="8" width="1.33203125" style="23" customWidth="1"/>
    <col min="9" max="9" width="15.109375" style="23" bestFit="1" customWidth="1"/>
    <col min="10" max="10" width="8.33203125" style="24" customWidth="1"/>
    <col min="11" max="11" width="1.33203125" style="23" customWidth="1"/>
    <col min="12" max="12" width="15.109375" style="23" bestFit="1" customWidth="1"/>
    <col min="13" max="13" width="8.33203125" style="24" customWidth="1"/>
    <col min="14" max="14" width="1.33203125" style="23" customWidth="1"/>
    <col min="15" max="15" width="15.109375" style="23" bestFit="1" customWidth="1"/>
    <col min="16" max="16" width="8.33203125" style="24" customWidth="1"/>
    <col min="17" max="17" width="1.33203125" style="25" customWidth="1"/>
    <col min="18" max="18" width="15.109375" style="23" bestFit="1" customWidth="1"/>
    <col min="19" max="19" width="8.33203125" style="23" customWidth="1"/>
    <col min="20" max="20" width="1.33203125" style="23" customWidth="1"/>
    <col min="21" max="21" width="17.109375" style="23" bestFit="1" customWidth="1"/>
    <col min="22" max="22" width="8.33203125" style="24" customWidth="1"/>
    <col min="23" max="23" width="1.33203125" style="23" customWidth="1"/>
    <col min="24" max="24" width="15.109375" style="23" bestFit="1" customWidth="1"/>
    <col min="25" max="25" width="8.33203125" style="23" customWidth="1"/>
    <col min="26" max="26" width="1.33203125" style="23" customWidth="1"/>
    <col min="27" max="27" width="17.109375" style="23" bestFit="1" customWidth="1"/>
    <col min="28" max="28" width="8.33203125" style="23" customWidth="1"/>
    <col min="29" max="29" width="1.33203125" style="24" customWidth="1"/>
    <col min="30" max="30" width="15.109375" style="24" bestFit="1" customWidth="1"/>
    <col min="31" max="31" width="8.33203125" style="23" customWidth="1"/>
    <col min="32" max="32" width="1.33203125" style="24" customWidth="1"/>
    <col min="33" max="33" width="13.6640625" style="24" customWidth="1"/>
    <col min="34" max="34" width="8.33203125" style="23" customWidth="1"/>
    <col min="35" max="35" width="1.33203125" style="24" customWidth="1"/>
    <col min="36" max="36" width="15.109375" style="24" bestFit="1" customWidth="1"/>
    <col min="37" max="37" width="8.33203125" style="23" customWidth="1"/>
    <col min="38" max="38" width="1.33203125" style="24" customWidth="1"/>
    <col min="39" max="39" width="13.5546875" style="24" customWidth="1"/>
    <col min="40" max="40" width="8.33203125" style="23" customWidth="1"/>
    <col min="41" max="41" width="1.33203125" style="24" customWidth="1"/>
    <col min="42" max="42" width="13.5546875" style="24" customWidth="1"/>
    <col min="43" max="43" width="8.33203125" style="23" customWidth="1"/>
    <col min="44" max="44" width="1.33203125" style="24" customWidth="1"/>
    <col min="45" max="45" width="13.5546875" style="24" customWidth="1"/>
    <col min="46" max="46" width="8.33203125" style="23" customWidth="1"/>
    <col min="47" max="47" width="1.33203125" style="24" customWidth="1"/>
    <col min="48" max="48" width="13.5546875" style="24" customWidth="1"/>
    <col min="49" max="49" width="8.33203125" style="23" customWidth="1"/>
    <col min="50" max="50" width="1.33203125" style="24" customWidth="1"/>
    <col min="51" max="51" width="15.109375" style="24" bestFit="1" customWidth="1"/>
    <col min="52" max="52" width="8.33203125" style="23" customWidth="1"/>
    <col min="53" max="53" width="1.33203125" style="24" customWidth="1"/>
    <col min="54" max="54" width="13.5546875" style="24" customWidth="1"/>
    <col min="55" max="55" width="8.33203125" style="24" customWidth="1"/>
    <col min="56" max="56" width="1.33203125" style="24" customWidth="1"/>
    <col min="57" max="57" width="15.6640625" style="24" bestFit="1" customWidth="1"/>
    <col min="58" max="58" width="8.33203125" style="23" customWidth="1"/>
    <col min="59" max="59" width="1.33203125" style="24" customWidth="1"/>
    <col min="60" max="60" width="15.109375" style="23" bestFit="1" customWidth="1"/>
    <col min="61" max="61" width="8.33203125" style="23" customWidth="1"/>
    <col min="62" max="62" width="1.33203125" style="23" customWidth="1"/>
    <col min="63" max="63" width="15.109375" style="23" bestFit="1" customWidth="1"/>
    <col min="64" max="64" width="11.109375" style="23" customWidth="1"/>
    <col min="65" max="16384" width="8.6640625" style="23"/>
  </cols>
  <sheetData>
    <row r="1" spans="1:63" s="8" customFormat="1" ht="13.5" customHeight="1" x14ac:dyDescent="0.25">
      <c r="A1" s="1"/>
      <c r="B1" s="2" t="s">
        <v>0</v>
      </c>
      <c r="C1" s="2" t="s">
        <v>1</v>
      </c>
      <c r="D1" s="3" t="s">
        <v>94</v>
      </c>
      <c r="E1" s="3" t="s">
        <v>1</v>
      </c>
      <c r="F1" s="3" t="s">
        <v>34</v>
      </c>
      <c r="G1" s="3" t="s">
        <v>94</v>
      </c>
      <c r="H1" s="3" t="s">
        <v>1</v>
      </c>
      <c r="I1" s="4" t="s">
        <v>2</v>
      </c>
      <c r="J1" s="3" t="s">
        <v>94</v>
      </c>
      <c r="K1" s="6" t="s">
        <v>1</v>
      </c>
      <c r="L1" s="1" t="s">
        <v>3</v>
      </c>
      <c r="M1" s="3" t="s">
        <v>94</v>
      </c>
      <c r="N1" s="2" t="s">
        <v>1</v>
      </c>
      <c r="O1" s="4" t="s">
        <v>4</v>
      </c>
      <c r="P1" s="3" t="s">
        <v>94</v>
      </c>
      <c r="Q1" s="7" t="s">
        <v>1</v>
      </c>
      <c r="R1" s="1" t="s">
        <v>1</v>
      </c>
      <c r="S1" s="3" t="s">
        <v>94</v>
      </c>
      <c r="T1" s="2" t="s">
        <v>1</v>
      </c>
      <c r="U1" s="2" t="s">
        <v>1</v>
      </c>
      <c r="V1" s="3" t="s">
        <v>94</v>
      </c>
      <c r="W1" s="2" t="s">
        <v>1</v>
      </c>
      <c r="X1" s="2" t="s">
        <v>1</v>
      </c>
      <c r="Y1" s="3" t="s">
        <v>94</v>
      </c>
      <c r="Z1" s="3" t="s">
        <v>1</v>
      </c>
      <c r="AA1" s="34" t="s">
        <v>5</v>
      </c>
      <c r="AB1" s="3" t="s">
        <v>94</v>
      </c>
      <c r="AC1" s="5" t="s">
        <v>1</v>
      </c>
      <c r="AD1" s="5" t="s">
        <v>1</v>
      </c>
      <c r="AE1" s="3" t="s">
        <v>94</v>
      </c>
      <c r="AF1" s="5" t="s">
        <v>1</v>
      </c>
      <c r="AG1" s="5" t="s">
        <v>6</v>
      </c>
      <c r="AH1" s="3" t="s">
        <v>94</v>
      </c>
      <c r="AI1" s="5" t="s">
        <v>1</v>
      </c>
      <c r="AJ1" s="5" t="s">
        <v>7</v>
      </c>
      <c r="AK1" s="3" t="s">
        <v>94</v>
      </c>
      <c r="AL1" s="5" t="s">
        <v>1</v>
      </c>
      <c r="AM1" s="5" t="s">
        <v>8</v>
      </c>
      <c r="AN1" s="3" t="s">
        <v>94</v>
      </c>
      <c r="AO1" s="5" t="s">
        <v>1</v>
      </c>
      <c r="AP1" s="5" t="s">
        <v>9</v>
      </c>
      <c r="AQ1" s="3" t="s">
        <v>94</v>
      </c>
      <c r="AR1" s="5" t="s">
        <v>1</v>
      </c>
      <c r="AS1" s="5" t="s">
        <v>1</v>
      </c>
      <c r="AT1" s="3" t="s">
        <v>94</v>
      </c>
      <c r="AU1" s="5" t="s">
        <v>1</v>
      </c>
      <c r="AV1" s="5" t="s">
        <v>1</v>
      </c>
      <c r="AW1" s="3" t="s">
        <v>94</v>
      </c>
      <c r="AX1" s="5" t="s">
        <v>1</v>
      </c>
      <c r="AY1" s="5" t="s">
        <v>1</v>
      </c>
      <c r="AZ1" s="3" t="s">
        <v>94</v>
      </c>
      <c r="BA1" s="5" t="s">
        <v>1</v>
      </c>
      <c r="BB1" s="5" t="s">
        <v>1</v>
      </c>
      <c r="BC1" s="3" t="s">
        <v>94</v>
      </c>
      <c r="BD1" s="5" t="s">
        <v>1</v>
      </c>
      <c r="BE1" s="5" t="s">
        <v>1</v>
      </c>
      <c r="BF1" s="3" t="s">
        <v>94</v>
      </c>
      <c r="BG1" s="5" t="s">
        <v>1</v>
      </c>
      <c r="BH1" s="30" t="s">
        <v>10</v>
      </c>
      <c r="BI1" s="3" t="s">
        <v>94</v>
      </c>
      <c r="BJ1" s="2" t="s">
        <v>1</v>
      </c>
      <c r="BK1" s="30" t="s">
        <v>12</v>
      </c>
    </row>
    <row r="2" spans="1:63" s="4" customFormat="1" ht="14.1" customHeight="1" x14ac:dyDescent="0.25">
      <c r="A2" s="3"/>
      <c r="B2" s="3" t="s">
        <v>0</v>
      </c>
      <c r="C2" s="3" t="s">
        <v>11</v>
      </c>
      <c r="D2" s="3" t="s">
        <v>12</v>
      </c>
      <c r="E2" s="3" t="s">
        <v>1</v>
      </c>
      <c r="F2" s="1" t="s">
        <v>13</v>
      </c>
      <c r="G2" s="3" t="s">
        <v>12</v>
      </c>
      <c r="H2" s="3" t="s">
        <v>1</v>
      </c>
      <c r="I2" s="3" t="s">
        <v>14</v>
      </c>
      <c r="J2" s="5" t="s">
        <v>12</v>
      </c>
      <c r="K2" s="3" t="s">
        <v>1</v>
      </c>
      <c r="L2" s="3" t="s">
        <v>15</v>
      </c>
      <c r="M2" s="5" t="s">
        <v>12</v>
      </c>
      <c r="N2" s="3" t="s">
        <v>1</v>
      </c>
      <c r="O2" s="3" t="s">
        <v>16</v>
      </c>
      <c r="P2" s="5" t="s">
        <v>12</v>
      </c>
      <c r="Q2" s="7" t="s">
        <v>1</v>
      </c>
      <c r="R2" s="3" t="s">
        <v>17</v>
      </c>
      <c r="S2" s="3" t="s">
        <v>12</v>
      </c>
      <c r="T2" s="3" t="s">
        <v>1</v>
      </c>
      <c r="U2" s="30" t="s">
        <v>10</v>
      </c>
      <c r="V2" s="5" t="s">
        <v>12</v>
      </c>
      <c r="W2" s="3" t="s">
        <v>1</v>
      </c>
      <c r="X2" s="3" t="s">
        <v>18</v>
      </c>
      <c r="Y2" s="3" t="s">
        <v>12</v>
      </c>
      <c r="Z2" s="3" t="s">
        <v>1</v>
      </c>
      <c r="AA2" s="30" t="s">
        <v>35</v>
      </c>
      <c r="AB2" s="3" t="s">
        <v>12</v>
      </c>
      <c r="AC2" s="5" t="s">
        <v>1</v>
      </c>
      <c r="AD2" s="5" t="s">
        <v>1</v>
      </c>
      <c r="AE2" s="3" t="s">
        <v>12</v>
      </c>
      <c r="AF2" s="5" t="s">
        <v>1</v>
      </c>
      <c r="AG2" s="5" t="s">
        <v>19</v>
      </c>
      <c r="AH2" s="3" t="s">
        <v>12</v>
      </c>
      <c r="AI2" s="5" t="s">
        <v>1</v>
      </c>
      <c r="AJ2" s="5" t="s">
        <v>20</v>
      </c>
      <c r="AK2" s="3" t="s">
        <v>12</v>
      </c>
      <c r="AL2" s="5" t="s">
        <v>1</v>
      </c>
      <c r="AM2" s="5" t="s">
        <v>37</v>
      </c>
      <c r="AN2" s="3" t="s">
        <v>12</v>
      </c>
      <c r="AO2" s="5" t="s">
        <v>1</v>
      </c>
      <c r="AP2" s="5" t="s">
        <v>37</v>
      </c>
      <c r="AQ2" s="3" t="s">
        <v>12</v>
      </c>
      <c r="AR2" s="5" t="s">
        <v>1</v>
      </c>
      <c r="AS2" s="5" t="s">
        <v>1</v>
      </c>
      <c r="AT2" s="3" t="s">
        <v>12</v>
      </c>
      <c r="AU2" s="5" t="s">
        <v>1</v>
      </c>
      <c r="AV2" s="5" t="s">
        <v>1</v>
      </c>
      <c r="AW2" s="3" t="s">
        <v>12</v>
      </c>
      <c r="AX2" s="5" t="s">
        <v>1</v>
      </c>
      <c r="AY2" s="5" t="s">
        <v>1</v>
      </c>
      <c r="AZ2" s="3" t="s">
        <v>12</v>
      </c>
      <c r="BA2" s="5" t="s">
        <v>1</v>
      </c>
      <c r="BB2" s="5"/>
      <c r="BC2" s="3" t="s">
        <v>12</v>
      </c>
      <c r="BD2" s="5" t="s">
        <v>1</v>
      </c>
      <c r="BE2" s="5" t="s">
        <v>1</v>
      </c>
      <c r="BF2" s="3" t="s">
        <v>12</v>
      </c>
      <c r="BG2" s="5" t="s">
        <v>1</v>
      </c>
      <c r="BH2" s="30" t="s">
        <v>21</v>
      </c>
      <c r="BI2" s="3" t="s">
        <v>12</v>
      </c>
      <c r="BJ2" s="3" t="s">
        <v>1</v>
      </c>
      <c r="BK2" s="30" t="s">
        <v>10</v>
      </c>
    </row>
    <row r="3" spans="1:63" s="4" customFormat="1" ht="13.8" x14ac:dyDescent="0.25">
      <c r="A3" s="9"/>
      <c r="B3" s="9" t="s">
        <v>0</v>
      </c>
      <c r="C3" s="9" t="s">
        <v>22</v>
      </c>
      <c r="D3" s="9" t="s">
        <v>10</v>
      </c>
      <c r="E3" s="9" t="s">
        <v>1</v>
      </c>
      <c r="F3" s="9" t="s">
        <v>22</v>
      </c>
      <c r="G3" s="9" t="s">
        <v>10</v>
      </c>
      <c r="H3" s="9" t="s">
        <v>1</v>
      </c>
      <c r="I3" s="10" t="s">
        <v>22</v>
      </c>
      <c r="J3" s="11" t="s">
        <v>10</v>
      </c>
      <c r="K3" s="9" t="s">
        <v>1</v>
      </c>
      <c r="L3" s="10" t="s">
        <v>22</v>
      </c>
      <c r="M3" s="11" t="s">
        <v>10</v>
      </c>
      <c r="N3" s="9" t="s">
        <v>1</v>
      </c>
      <c r="O3" s="10" t="s">
        <v>22</v>
      </c>
      <c r="P3" s="11" t="s">
        <v>10</v>
      </c>
      <c r="Q3" s="12" t="s">
        <v>1</v>
      </c>
      <c r="R3" s="9" t="s">
        <v>22</v>
      </c>
      <c r="S3" s="9" t="s">
        <v>10</v>
      </c>
      <c r="T3" s="9" t="s">
        <v>1</v>
      </c>
      <c r="U3" s="31" t="s">
        <v>22</v>
      </c>
      <c r="V3" s="11" t="s">
        <v>10</v>
      </c>
      <c r="W3" s="9" t="s">
        <v>1</v>
      </c>
      <c r="X3" s="9" t="s">
        <v>23</v>
      </c>
      <c r="Y3" s="9" t="s">
        <v>10</v>
      </c>
      <c r="Z3" s="9" t="s">
        <v>1</v>
      </c>
      <c r="AA3" s="31" t="s">
        <v>23</v>
      </c>
      <c r="AB3" s="9" t="s">
        <v>10</v>
      </c>
      <c r="AC3" s="11" t="s">
        <v>1</v>
      </c>
      <c r="AD3" s="11" t="s">
        <v>24</v>
      </c>
      <c r="AE3" s="9" t="s">
        <v>10</v>
      </c>
      <c r="AF3" s="11" t="s">
        <v>1</v>
      </c>
      <c r="AG3" s="11" t="s">
        <v>25</v>
      </c>
      <c r="AH3" s="9" t="s">
        <v>10</v>
      </c>
      <c r="AI3" s="11" t="s">
        <v>1</v>
      </c>
      <c r="AJ3" s="11" t="s">
        <v>36</v>
      </c>
      <c r="AK3" s="9" t="s">
        <v>10</v>
      </c>
      <c r="AL3" s="11" t="s">
        <v>1</v>
      </c>
      <c r="AM3" s="11" t="s">
        <v>26</v>
      </c>
      <c r="AN3" s="9" t="s">
        <v>10</v>
      </c>
      <c r="AO3" s="11" t="s">
        <v>1</v>
      </c>
      <c r="AP3" s="11" t="s">
        <v>27</v>
      </c>
      <c r="AQ3" s="9" t="s">
        <v>10</v>
      </c>
      <c r="AR3" s="11" t="s">
        <v>1</v>
      </c>
      <c r="AS3" s="11" t="s">
        <v>28</v>
      </c>
      <c r="AT3" s="9" t="s">
        <v>10</v>
      </c>
      <c r="AU3" s="11" t="s">
        <v>1</v>
      </c>
      <c r="AV3" s="11" t="s">
        <v>29</v>
      </c>
      <c r="AW3" s="9" t="s">
        <v>10</v>
      </c>
      <c r="AX3" s="11" t="s">
        <v>1</v>
      </c>
      <c r="AY3" s="11" t="s">
        <v>30</v>
      </c>
      <c r="AZ3" s="9" t="s">
        <v>10</v>
      </c>
      <c r="BA3" s="11" t="s">
        <v>1</v>
      </c>
      <c r="BB3" s="11" t="s">
        <v>31</v>
      </c>
      <c r="BC3" s="9" t="s">
        <v>10</v>
      </c>
      <c r="BD3" s="11" t="s">
        <v>1</v>
      </c>
      <c r="BE3" s="11" t="s">
        <v>33</v>
      </c>
      <c r="BF3" s="9" t="s">
        <v>10</v>
      </c>
      <c r="BG3" s="11" t="s">
        <v>1</v>
      </c>
      <c r="BH3" s="31" t="s">
        <v>30</v>
      </c>
      <c r="BI3" s="9" t="s">
        <v>10</v>
      </c>
      <c r="BJ3" s="9" t="s">
        <v>1</v>
      </c>
      <c r="BK3" s="31" t="s">
        <v>32</v>
      </c>
    </row>
    <row r="4" spans="1:63" s="19" customFormat="1" ht="17.25" customHeight="1" x14ac:dyDescent="0.25">
      <c r="A4" s="13">
        <v>5</v>
      </c>
      <c r="B4" s="14" t="s">
        <v>38</v>
      </c>
      <c r="C4" s="27">
        <v>32693100</v>
      </c>
      <c r="D4" s="41">
        <f t="shared" ref="D4:D35" si="0">C4/$BK4</f>
        <v>0.39852789538626593</v>
      </c>
      <c r="E4" s="15"/>
      <c r="F4" s="27">
        <v>5393987</v>
      </c>
      <c r="G4" s="41">
        <f t="shared" ref="G4:G35" si="1">F4/$BK4</f>
        <v>6.5752537595115748E-2</v>
      </c>
      <c r="H4" s="15"/>
      <c r="I4" s="27">
        <v>7924323</v>
      </c>
      <c r="J4" s="41">
        <f t="shared" ref="J4:J35" si="2">I4/$BK4</f>
        <v>9.6597256532754042E-2</v>
      </c>
      <c r="K4" s="16"/>
      <c r="L4" s="27">
        <v>6843642</v>
      </c>
      <c r="M4" s="43">
        <f t="shared" ref="M4:M35" si="3">L4/$BK4</f>
        <v>8.3423787986977554E-2</v>
      </c>
      <c r="N4" s="16"/>
      <c r="O4" s="27">
        <v>3384449</v>
      </c>
      <c r="P4" s="41">
        <f t="shared" ref="P4:P35" si="4">O4/$BK4</f>
        <v>4.1256330449304358E-2</v>
      </c>
      <c r="Q4" s="18"/>
      <c r="R4" s="27">
        <v>2371190</v>
      </c>
      <c r="S4" s="41">
        <f t="shared" ref="S4:S35" si="5">R4/$BK4</f>
        <v>2.8904734034428059E-2</v>
      </c>
      <c r="T4" s="16"/>
      <c r="U4" s="32">
        <f>C4+F4+I4+L4+O4+R4</f>
        <v>58610691</v>
      </c>
      <c r="V4" s="41">
        <f t="shared" ref="V4:V35" si="6">U4/$BK4</f>
        <v>0.71446254198484571</v>
      </c>
      <c r="W4" s="16"/>
      <c r="X4" s="27">
        <v>14642884</v>
      </c>
      <c r="Y4" s="41">
        <f t="shared" ref="Y4:Y35" si="7">X4/$BK4</f>
        <v>0.17849631093121263</v>
      </c>
      <c r="Z4" s="15"/>
      <c r="AA4" s="32">
        <f t="shared" ref="AA4:AA35" si="8">U4+X4</f>
        <v>73253575</v>
      </c>
      <c r="AB4" s="41">
        <f t="shared" ref="AB4:AB35" si="9">AA4/$BK4</f>
        <v>0.89295885291605837</v>
      </c>
      <c r="AC4" s="17"/>
      <c r="AD4" s="27">
        <v>2425398</v>
      </c>
      <c r="AE4" s="41">
        <f t="shared" ref="AE4:AE35" si="10">AD4/$BK4</f>
        <v>2.9565527906930168E-2</v>
      </c>
      <c r="AF4" s="17"/>
      <c r="AG4" s="27">
        <v>133212</v>
      </c>
      <c r="AH4" s="41">
        <f t="shared" ref="AH4:AH35" si="11">AG4/$BK4</f>
        <v>1.6238502314003646E-3</v>
      </c>
      <c r="AI4" s="17"/>
      <c r="AJ4" s="27">
        <v>1001734</v>
      </c>
      <c r="AK4" s="41">
        <f t="shared" ref="AK4:AK35" si="12">AJ4/$BK4</f>
        <v>1.2211107015145878E-2</v>
      </c>
      <c r="AL4" s="17"/>
      <c r="AM4" s="27">
        <v>272327</v>
      </c>
      <c r="AN4" s="41">
        <f t="shared" ref="AN4:AN35" si="13">AM4/$BK4</f>
        <v>3.3196578533958433E-3</v>
      </c>
      <c r="AO4" s="17"/>
      <c r="AP4" s="27">
        <v>93300</v>
      </c>
      <c r="AQ4" s="41">
        <f t="shared" ref="AQ4:AQ35" si="14">AP4/$BK4</f>
        <v>1.1373241644120201E-3</v>
      </c>
      <c r="AR4" s="17"/>
      <c r="AS4" s="27">
        <v>247800</v>
      </c>
      <c r="AT4" s="41">
        <f t="shared" ref="AT4:AT35" si="15">AS4/$BK4</f>
        <v>3.0206744688242074E-3</v>
      </c>
      <c r="AU4" s="17"/>
      <c r="AV4" s="27">
        <v>0</v>
      </c>
      <c r="AW4" s="41">
        <f t="shared" ref="AW4:AW35" si="16">AV4/$BK4</f>
        <v>0</v>
      </c>
      <c r="AX4" s="17"/>
      <c r="AY4" s="27">
        <v>3342313</v>
      </c>
      <c r="AZ4" s="41">
        <f t="shared" ref="AZ4:AZ35" si="17">AY4/$BK4</f>
        <v>4.0742693889908164E-2</v>
      </c>
      <c r="BA4" s="17"/>
      <c r="BB4" s="27">
        <v>1265000</v>
      </c>
      <c r="BC4" s="41">
        <f t="shared" ref="BC4:BC64" si="18">BB4/$BK4</f>
        <v>1.542031155392503E-2</v>
      </c>
      <c r="BD4" s="17"/>
      <c r="BE4" s="27">
        <v>0</v>
      </c>
      <c r="BF4" s="41">
        <f t="shared" ref="BF4:BF35" si="19">BE4/$BK4</f>
        <v>0</v>
      </c>
      <c r="BG4" s="17"/>
      <c r="BH4" s="32">
        <f>AD4+AG4+AJ4+AM4+AP4+AS4+AV4+AY4+BB4+BE4</f>
        <v>8781084</v>
      </c>
      <c r="BI4" s="41">
        <f t="shared" ref="BI4:BI35" si="20">BH4/$BK4</f>
        <v>0.10704114708394168</v>
      </c>
      <c r="BJ4" s="16"/>
      <c r="BK4" s="32">
        <f t="shared" ref="BK4:BK35" si="21">AA4+BH4</f>
        <v>82034659</v>
      </c>
    </row>
    <row r="5" spans="1:63" s="19" customFormat="1" ht="14.1" customHeight="1" x14ac:dyDescent="0.25">
      <c r="A5" s="13">
        <v>6</v>
      </c>
      <c r="B5" s="14" t="s">
        <v>39</v>
      </c>
      <c r="C5" s="27">
        <v>17188988</v>
      </c>
      <c r="D5" s="41">
        <f t="shared" si="0"/>
        <v>0.31744316407857998</v>
      </c>
      <c r="E5" s="15"/>
      <c r="F5" s="27">
        <v>3418732</v>
      </c>
      <c r="G5" s="41">
        <f t="shared" si="1"/>
        <v>6.3136532715986071E-2</v>
      </c>
      <c r="H5" s="15"/>
      <c r="I5" s="27">
        <v>3657961</v>
      </c>
      <c r="J5" s="41">
        <f t="shared" si="2"/>
        <v>6.75545712124557E-2</v>
      </c>
      <c r="K5" s="16"/>
      <c r="L5" s="27">
        <v>4932134</v>
      </c>
      <c r="M5" s="43">
        <f t="shared" si="3"/>
        <v>9.1085770879562142E-2</v>
      </c>
      <c r="N5" s="16"/>
      <c r="O5" s="27">
        <v>4344623</v>
      </c>
      <c r="P5" s="41">
        <f t="shared" si="4"/>
        <v>8.0235722536345505E-2</v>
      </c>
      <c r="Q5" s="18"/>
      <c r="R5" s="27">
        <v>2029309</v>
      </c>
      <c r="S5" s="41">
        <f t="shared" si="5"/>
        <v>3.7476916608071349E-2</v>
      </c>
      <c r="T5" s="16"/>
      <c r="U5" s="32">
        <f t="shared" ref="U5:U63" si="22">C5+F5+I5+L5+O5+R5</f>
        <v>35571747</v>
      </c>
      <c r="V5" s="41">
        <f t="shared" si="6"/>
        <v>0.65693267803100075</v>
      </c>
      <c r="W5" s="16"/>
      <c r="X5" s="27">
        <v>9081200</v>
      </c>
      <c r="Y5" s="41">
        <f t="shared" si="7"/>
        <v>0.16770998162488684</v>
      </c>
      <c r="Z5" s="15"/>
      <c r="AA5" s="32">
        <f t="shared" si="8"/>
        <v>44652947</v>
      </c>
      <c r="AB5" s="41">
        <f t="shared" si="9"/>
        <v>0.82464265965588757</v>
      </c>
      <c r="AC5" s="17"/>
      <c r="AD5" s="27">
        <v>2145198</v>
      </c>
      <c r="AE5" s="41">
        <f t="shared" si="10"/>
        <v>3.961713398688984E-2</v>
      </c>
      <c r="AF5" s="17"/>
      <c r="AG5" s="27">
        <v>330975</v>
      </c>
      <c r="AH5" s="41">
        <f t="shared" si="11"/>
        <v>6.1123872581043169E-3</v>
      </c>
      <c r="AI5" s="17"/>
      <c r="AJ5" s="27">
        <v>795813</v>
      </c>
      <c r="AK5" s="41">
        <f t="shared" si="12"/>
        <v>1.4696932520685161E-2</v>
      </c>
      <c r="AL5" s="17"/>
      <c r="AM5" s="27">
        <v>33500</v>
      </c>
      <c r="AN5" s="41">
        <f t="shared" si="13"/>
        <v>6.1867202400935008E-4</v>
      </c>
      <c r="AO5" s="17"/>
      <c r="AP5" s="27">
        <v>2532129</v>
      </c>
      <c r="AQ5" s="41">
        <f t="shared" si="14"/>
        <v>4.6762906671127508E-2</v>
      </c>
      <c r="AR5" s="17"/>
      <c r="AS5" s="27">
        <v>166500</v>
      </c>
      <c r="AT5" s="41">
        <f t="shared" si="15"/>
        <v>3.0748922984345306E-3</v>
      </c>
      <c r="AU5" s="17"/>
      <c r="AV5" s="27">
        <v>0</v>
      </c>
      <c r="AW5" s="41">
        <f t="shared" si="16"/>
        <v>0</v>
      </c>
      <c r="AX5" s="17"/>
      <c r="AY5" s="27">
        <v>2460676</v>
      </c>
      <c r="AZ5" s="41">
        <f t="shared" si="17"/>
        <v>4.5443325413469592E-2</v>
      </c>
      <c r="BA5" s="17"/>
      <c r="BB5" s="27">
        <v>1030500</v>
      </c>
      <c r="BC5" s="41">
        <f t="shared" si="18"/>
        <v>1.9031090171392095E-2</v>
      </c>
      <c r="BD5" s="17"/>
      <c r="BE5" s="27">
        <v>0</v>
      </c>
      <c r="BF5" s="41">
        <f t="shared" si="19"/>
        <v>0</v>
      </c>
      <c r="BG5" s="17"/>
      <c r="BH5" s="32">
        <f t="shared" ref="BH5:BH63" si="23">AD5+AG5+AJ5+AM5+AP5+AS5+AV5+AY5+BB5+BE5</f>
        <v>9495291</v>
      </c>
      <c r="BI5" s="41">
        <f t="shared" si="20"/>
        <v>0.17535734034411241</v>
      </c>
      <c r="BJ5" s="16"/>
      <c r="BK5" s="32">
        <f t="shared" si="21"/>
        <v>54148238</v>
      </c>
    </row>
    <row r="6" spans="1:63" s="19" customFormat="1" ht="14.1" customHeight="1" x14ac:dyDescent="0.25">
      <c r="A6" s="13">
        <v>8</v>
      </c>
      <c r="B6" s="14" t="s">
        <v>40</v>
      </c>
      <c r="C6" s="27">
        <v>23235849</v>
      </c>
      <c r="D6" s="41">
        <f t="shared" si="0"/>
        <v>0.34584227489370595</v>
      </c>
      <c r="E6" s="15"/>
      <c r="F6" s="27">
        <v>4603689</v>
      </c>
      <c r="G6" s="41">
        <f t="shared" si="1"/>
        <v>6.8521286941705048E-2</v>
      </c>
      <c r="H6" s="15"/>
      <c r="I6" s="27">
        <v>4335061</v>
      </c>
      <c r="J6" s="41">
        <f t="shared" si="2"/>
        <v>6.452302896455317E-2</v>
      </c>
      <c r="K6" s="16"/>
      <c r="L6" s="27">
        <v>7744557</v>
      </c>
      <c r="M6" s="43">
        <f t="shared" si="3"/>
        <v>0.11526995251707715</v>
      </c>
      <c r="N6" s="16"/>
      <c r="O6" s="27">
        <v>2609646</v>
      </c>
      <c r="P6" s="41">
        <f t="shared" si="4"/>
        <v>3.8841959650678576E-2</v>
      </c>
      <c r="Q6" s="18"/>
      <c r="R6" s="27">
        <v>3551516</v>
      </c>
      <c r="S6" s="41">
        <f t="shared" si="5"/>
        <v>5.2860748611397626E-2</v>
      </c>
      <c r="T6" s="16"/>
      <c r="U6" s="32">
        <f t="shared" si="22"/>
        <v>46080318</v>
      </c>
      <c r="V6" s="41">
        <f t="shared" si="6"/>
        <v>0.68585925157911753</v>
      </c>
      <c r="W6" s="16"/>
      <c r="X6" s="27">
        <v>11896114</v>
      </c>
      <c r="Y6" s="41">
        <f t="shared" si="7"/>
        <v>0.1770617087481875</v>
      </c>
      <c r="Z6" s="15"/>
      <c r="AA6" s="32">
        <f t="shared" si="8"/>
        <v>57976432</v>
      </c>
      <c r="AB6" s="41">
        <f t="shared" si="9"/>
        <v>0.86292096032730503</v>
      </c>
      <c r="AC6" s="17"/>
      <c r="AD6" s="27">
        <v>2250829</v>
      </c>
      <c r="AE6" s="41">
        <f t="shared" si="10"/>
        <v>3.350132899196949E-2</v>
      </c>
      <c r="AF6" s="17"/>
      <c r="AG6" s="27">
        <v>389621</v>
      </c>
      <c r="AH6" s="41">
        <f t="shared" si="11"/>
        <v>5.7991172599873844E-3</v>
      </c>
      <c r="AI6" s="17"/>
      <c r="AJ6" s="27">
        <v>706358</v>
      </c>
      <c r="AK6" s="41">
        <f t="shared" si="12"/>
        <v>1.051342938273391E-2</v>
      </c>
      <c r="AL6" s="17"/>
      <c r="AM6" s="27">
        <v>94116</v>
      </c>
      <c r="AN6" s="41">
        <f t="shared" si="13"/>
        <v>1.4008221323824246E-3</v>
      </c>
      <c r="AO6" s="17"/>
      <c r="AP6" s="27">
        <v>115788</v>
      </c>
      <c r="AQ6" s="41">
        <f t="shared" si="14"/>
        <v>1.723388085599645E-3</v>
      </c>
      <c r="AR6" s="17"/>
      <c r="AS6" s="27">
        <v>216800</v>
      </c>
      <c r="AT6" s="41">
        <f t="shared" si="15"/>
        <v>3.226850251822322E-3</v>
      </c>
      <c r="AU6" s="17"/>
      <c r="AV6" s="27">
        <v>0</v>
      </c>
      <c r="AW6" s="41">
        <f t="shared" si="16"/>
        <v>0</v>
      </c>
      <c r="AX6" s="17"/>
      <c r="AY6" s="27">
        <v>3567869</v>
      </c>
      <c r="AZ6" s="41">
        <f t="shared" si="17"/>
        <v>5.3104146591877566E-2</v>
      </c>
      <c r="BA6" s="17"/>
      <c r="BB6" s="27">
        <v>1868447</v>
      </c>
      <c r="BC6" s="41">
        <f t="shared" si="18"/>
        <v>2.7809956976322242E-2</v>
      </c>
      <c r="BD6" s="17"/>
      <c r="BE6" s="27">
        <v>0</v>
      </c>
      <c r="BF6" s="41">
        <f t="shared" si="19"/>
        <v>0</v>
      </c>
      <c r="BG6" s="17"/>
      <c r="BH6" s="32">
        <f t="shared" si="23"/>
        <v>9209828</v>
      </c>
      <c r="BI6" s="41">
        <f t="shared" si="20"/>
        <v>0.13707903967269497</v>
      </c>
      <c r="BJ6" s="16"/>
      <c r="BK6" s="32">
        <f t="shared" si="21"/>
        <v>67186260</v>
      </c>
    </row>
    <row r="7" spans="1:63" s="19" customFormat="1" ht="14.1" customHeight="1" x14ac:dyDescent="0.25">
      <c r="A7" s="13">
        <v>10</v>
      </c>
      <c r="B7" s="14" t="s">
        <v>41</v>
      </c>
      <c r="C7" s="27">
        <v>4077274</v>
      </c>
      <c r="D7" s="41">
        <f t="shared" si="0"/>
        <v>0.32926951979950231</v>
      </c>
      <c r="E7" s="15"/>
      <c r="F7" s="27">
        <v>978065</v>
      </c>
      <c r="G7" s="41">
        <f t="shared" si="1"/>
        <v>7.8985859886458509E-2</v>
      </c>
      <c r="H7" s="15"/>
      <c r="I7" s="27">
        <v>1123555</v>
      </c>
      <c r="J7" s="41">
        <f t="shared" si="2"/>
        <v>9.073523518859164E-2</v>
      </c>
      <c r="K7" s="16"/>
      <c r="L7" s="27">
        <v>953206</v>
      </c>
      <c r="M7" s="43">
        <f t="shared" si="3"/>
        <v>7.6978314896179262E-2</v>
      </c>
      <c r="N7" s="16"/>
      <c r="O7" s="27">
        <v>908321</v>
      </c>
      <c r="P7" s="41">
        <f t="shared" si="4"/>
        <v>7.3353524804514916E-2</v>
      </c>
      <c r="Q7" s="18"/>
      <c r="R7" s="27">
        <v>503620</v>
      </c>
      <c r="S7" s="41">
        <f t="shared" si="5"/>
        <v>4.067097662836134E-2</v>
      </c>
      <c r="T7" s="16"/>
      <c r="U7" s="32">
        <f t="shared" si="22"/>
        <v>8544041</v>
      </c>
      <c r="V7" s="41">
        <f t="shared" si="6"/>
        <v>0.68999343120360801</v>
      </c>
      <c r="W7" s="16"/>
      <c r="X7" s="27">
        <v>2102748</v>
      </c>
      <c r="Y7" s="41">
        <f t="shared" si="7"/>
        <v>0.16981218927630665</v>
      </c>
      <c r="Z7" s="15"/>
      <c r="AA7" s="32">
        <f t="shared" si="8"/>
        <v>10646789</v>
      </c>
      <c r="AB7" s="41">
        <f t="shared" si="9"/>
        <v>0.8598056204799146</v>
      </c>
      <c r="AC7" s="17"/>
      <c r="AD7" s="27">
        <v>282538</v>
      </c>
      <c r="AE7" s="41">
        <f t="shared" si="10"/>
        <v>2.2816997725713745E-2</v>
      </c>
      <c r="AF7" s="17"/>
      <c r="AG7" s="27">
        <v>18000</v>
      </c>
      <c r="AH7" s="41">
        <f t="shared" si="11"/>
        <v>1.4536308711141418E-3</v>
      </c>
      <c r="AI7" s="17"/>
      <c r="AJ7" s="27">
        <v>103500</v>
      </c>
      <c r="AK7" s="41">
        <f t="shared" si="12"/>
        <v>8.3583775089063148E-3</v>
      </c>
      <c r="AL7" s="17"/>
      <c r="AM7" s="27">
        <v>0</v>
      </c>
      <c r="AN7" s="41">
        <f t="shared" si="13"/>
        <v>0</v>
      </c>
      <c r="AO7" s="17"/>
      <c r="AP7" s="27">
        <v>24100</v>
      </c>
      <c r="AQ7" s="41">
        <f t="shared" si="14"/>
        <v>1.946250221880601E-3</v>
      </c>
      <c r="AR7" s="17"/>
      <c r="AS7" s="27">
        <v>57500</v>
      </c>
      <c r="AT7" s="41">
        <f t="shared" si="15"/>
        <v>4.6435430605035084E-3</v>
      </c>
      <c r="AU7" s="17"/>
      <c r="AV7" s="27">
        <v>0</v>
      </c>
      <c r="AW7" s="41">
        <f t="shared" si="16"/>
        <v>0</v>
      </c>
      <c r="AX7" s="17"/>
      <c r="AY7" s="27">
        <v>963359</v>
      </c>
      <c r="AZ7" s="41">
        <f t="shared" si="17"/>
        <v>7.7798243464758249E-2</v>
      </c>
      <c r="BA7" s="17"/>
      <c r="BB7" s="27">
        <v>287000</v>
      </c>
      <c r="BC7" s="41">
        <f t="shared" si="18"/>
        <v>2.3177336667208816E-2</v>
      </c>
      <c r="BD7" s="17"/>
      <c r="BE7" s="27">
        <v>0</v>
      </c>
      <c r="BF7" s="41">
        <f t="shared" si="19"/>
        <v>0</v>
      </c>
      <c r="BG7" s="17"/>
      <c r="BH7" s="32">
        <f t="shared" si="23"/>
        <v>1735997</v>
      </c>
      <c r="BI7" s="41">
        <f t="shared" si="20"/>
        <v>0.14019437952008537</v>
      </c>
      <c r="BJ7" s="16"/>
      <c r="BK7" s="32">
        <f t="shared" si="21"/>
        <v>12382786</v>
      </c>
    </row>
    <row r="8" spans="1:63" s="19" customFormat="1" ht="14.1" customHeight="1" x14ac:dyDescent="0.25">
      <c r="A8" s="13">
        <v>19</v>
      </c>
      <c r="B8" s="14" t="s">
        <v>42</v>
      </c>
      <c r="C8" s="27">
        <v>7239913</v>
      </c>
      <c r="D8" s="41">
        <f t="shared" si="0"/>
        <v>0.40396543710534083</v>
      </c>
      <c r="E8" s="15"/>
      <c r="F8" s="27">
        <v>1003373</v>
      </c>
      <c r="G8" s="41">
        <f t="shared" si="1"/>
        <v>5.598520486706085E-2</v>
      </c>
      <c r="H8" s="15"/>
      <c r="I8" s="27">
        <v>1238339</v>
      </c>
      <c r="J8" s="41">
        <f t="shared" si="2"/>
        <v>6.909560314047844E-2</v>
      </c>
      <c r="K8" s="16"/>
      <c r="L8" s="27">
        <v>1193760</v>
      </c>
      <c r="M8" s="43">
        <f t="shared" si="3"/>
        <v>6.6608228607011113E-2</v>
      </c>
      <c r="N8" s="16"/>
      <c r="O8" s="27">
        <v>736728</v>
      </c>
      <c r="P8" s="41">
        <f t="shared" si="4"/>
        <v>4.1107213380567352E-2</v>
      </c>
      <c r="Q8" s="18"/>
      <c r="R8" s="27">
        <v>592500</v>
      </c>
      <c r="S8" s="41">
        <f t="shared" si="5"/>
        <v>3.3059723436581964E-2</v>
      </c>
      <c r="T8" s="16"/>
      <c r="U8" s="32">
        <f t="shared" si="22"/>
        <v>12004613</v>
      </c>
      <c r="V8" s="41">
        <f t="shared" si="6"/>
        <v>0.66982141053704058</v>
      </c>
      <c r="W8" s="16"/>
      <c r="X8" s="27">
        <v>3623566</v>
      </c>
      <c r="Y8" s="41">
        <f t="shared" si="7"/>
        <v>0.20218411782987605</v>
      </c>
      <c r="Z8" s="15"/>
      <c r="AA8" s="32">
        <f t="shared" si="8"/>
        <v>15628179</v>
      </c>
      <c r="AB8" s="41">
        <f t="shared" si="9"/>
        <v>0.87200552836691658</v>
      </c>
      <c r="AC8" s="17"/>
      <c r="AD8" s="27">
        <v>694192</v>
      </c>
      <c r="AE8" s="41">
        <f t="shared" si="10"/>
        <v>3.8733832121329463E-2</v>
      </c>
      <c r="AF8" s="17"/>
      <c r="AG8" s="27">
        <v>57720</v>
      </c>
      <c r="AH8" s="41">
        <f t="shared" si="11"/>
        <v>3.2206029312396812E-3</v>
      </c>
      <c r="AI8" s="17"/>
      <c r="AJ8" s="27">
        <v>171221</v>
      </c>
      <c r="AK8" s="41">
        <f t="shared" si="12"/>
        <v>9.5536184076540093E-3</v>
      </c>
      <c r="AL8" s="17"/>
      <c r="AM8" s="27">
        <v>2400</v>
      </c>
      <c r="AN8" s="41">
        <f t="shared" si="13"/>
        <v>1.3391280379374974E-4</v>
      </c>
      <c r="AO8" s="17"/>
      <c r="AP8" s="27">
        <v>70587</v>
      </c>
      <c r="AQ8" s="41">
        <f t="shared" si="14"/>
        <v>3.9385429505789217E-3</v>
      </c>
      <c r="AR8" s="17"/>
      <c r="AS8" s="27">
        <v>78646</v>
      </c>
      <c r="AT8" s="41">
        <f t="shared" si="15"/>
        <v>4.3882109863180169E-3</v>
      </c>
      <c r="AU8" s="17"/>
      <c r="AV8" s="27">
        <v>0</v>
      </c>
      <c r="AW8" s="41">
        <f t="shared" si="16"/>
        <v>0</v>
      </c>
      <c r="AX8" s="17"/>
      <c r="AY8" s="27">
        <v>717525</v>
      </c>
      <c r="AZ8" s="41">
        <f t="shared" si="17"/>
        <v>4.0035743559212612E-2</v>
      </c>
      <c r="BA8" s="17"/>
      <c r="BB8" s="27">
        <v>501640</v>
      </c>
      <c r="BC8" s="41">
        <f t="shared" si="18"/>
        <v>2.7990007872956923E-2</v>
      </c>
      <c r="BD8" s="17"/>
      <c r="BE8" s="27">
        <v>0</v>
      </c>
      <c r="BF8" s="41">
        <f t="shared" si="19"/>
        <v>0</v>
      </c>
      <c r="BG8" s="17"/>
      <c r="BH8" s="32">
        <f t="shared" si="23"/>
        <v>2293931</v>
      </c>
      <c r="BI8" s="41">
        <f t="shared" si="20"/>
        <v>0.12799447163308339</v>
      </c>
      <c r="BJ8" s="16"/>
      <c r="BK8" s="32">
        <f t="shared" si="21"/>
        <v>17922110</v>
      </c>
    </row>
    <row r="9" spans="1:63" s="19" customFormat="1" ht="14.1" customHeight="1" x14ac:dyDescent="0.25">
      <c r="A9" s="13">
        <v>20</v>
      </c>
      <c r="B9" s="14" t="s">
        <v>43</v>
      </c>
      <c r="C9" s="27">
        <v>21191328</v>
      </c>
      <c r="D9" s="41">
        <f t="shared" si="0"/>
        <v>0.39618954232468445</v>
      </c>
      <c r="E9" s="15"/>
      <c r="F9" s="27">
        <v>2941861</v>
      </c>
      <c r="G9" s="41">
        <f t="shared" si="1"/>
        <v>5.5000543768320628E-2</v>
      </c>
      <c r="H9" s="15"/>
      <c r="I9" s="27">
        <v>4343293</v>
      </c>
      <c r="J9" s="41">
        <f t="shared" si="2"/>
        <v>8.120148326013385E-2</v>
      </c>
      <c r="K9" s="16"/>
      <c r="L9" s="27">
        <v>4945148</v>
      </c>
      <c r="M9" s="43">
        <f t="shared" si="3"/>
        <v>9.2453664199234176E-2</v>
      </c>
      <c r="N9" s="16"/>
      <c r="O9" s="27">
        <v>2267873</v>
      </c>
      <c r="P9" s="41">
        <f t="shared" si="4"/>
        <v>4.2399776263219988E-2</v>
      </c>
      <c r="Q9" s="18"/>
      <c r="R9" s="27">
        <v>2608109</v>
      </c>
      <c r="S9" s="41">
        <f t="shared" si="5"/>
        <v>4.8760771908343374E-2</v>
      </c>
      <c r="T9" s="16"/>
      <c r="U9" s="32">
        <f t="shared" si="22"/>
        <v>38297612</v>
      </c>
      <c r="V9" s="41">
        <f t="shared" si="6"/>
        <v>0.71600578172393647</v>
      </c>
      <c r="W9" s="16"/>
      <c r="X9" s="27">
        <v>10187164</v>
      </c>
      <c r="Y9" s="41">
        <f t="shared" si="7"/>
        <v>0.19045752313146688</v>
      </c>
      <c r="Z9" s="15"/>
      <c r="AA9" s="32">
        <f t="shared" si="8"/>
        <v>48484776</v>
      </c>
      <c r="AB9" s="41">
        <f t="shared" si="9"/>
        <v>0.90646330485540338</v>
      </c>
      <c r="AC9" s="17"/>
      <c r="AD9" s="27">
        <v>1004646</v>
      </c>
      <c r="AE9" s="41">
        <f t="shared" si="10"/>
        <v>1.8782694455879545E-2</v>
      </c>
      <c r="AF9" s="17"/>
      <c r="AG9" s="27">
        <v>95260</v>
      </c>
      <c r="AH9" s="41">
        <f t="shared" si="11"/>
        <v>1.7809651099661824E-3</v>
      </c>
      <c r="AI9" s="17"/>
      <c r="AJ9" s="27">
        <v>541760</v>
      </c>
      <c r="AK9" s="41">
        <f t="shared" si="12"/>
        <v>1.0128654818132259E-2</v>
      </c>
      <c r="AL9" s="17"/>
      <c r="AM9" s="27">
        <v>74480</v>
      </c>
      <c r="AN9" s="41">
        <f t="shared" si="13"/>
        <v>1.3924656874898305E-3</v>
      </c>
      <c r="AO9" s="17"/>
      <c r="AP9" s="27">
        <v>60136</v>
      </c>
      <c r="AQ9" s="41">
        <f t="shared" si="14"/>
        <v>1.124292650146193E-3</v>
      </c>
      <c r="AR9" s="17"/>
      <c r="AS9" s="27">
        <v>137500</v>
      </c>
      <c r="AT9" s="41">
        <f t="shared" si="15"/>
        <v>2.5706771217756676E-3</v>
      </c>
      <c r="AU9" s="17"/>
      <c r="AV9" s="27">
        <v>0</v>
      </c>
      <c r="AW9" s="41">
        <f t="shared" si="16"/>
        <v>0</v>
      </c>
      <c r="AX9" s="17"/>
      <c r="AY9" s="27">
        <v>1926479</v>
      </c>
      <c r="AZ9" s="41">
        <f t="shared" si="17"/>
        <v>3.6017130842772846E-2</v>
      </c>
      <c r="BA9" s="17"/>
      <c r="BB9" s="27">
        <v>1137500</v>
      </c>
      <c r="BC9" s="41">
        <f t="shared" si="18"/>
        <v>2.1266510734689614E-2</v>
      </c>
      <c r="BD9" s="17"/>
      <c r="BE9" s="27">
        <v>25316</v>
      </c>
      <c r="BF9" s="41">
        <f t="shared" si="19"/>
        <v>4.7330372374452943E-4</v>
      </c>
      <c r="BG9" s="17"/>
      <c r="BH9" s="32">
        <f t="shared" si="23"/>
        <v>5003077</v>
      </c>
      <c r="BI9" s="41">
        <f t="shared" si="20"/>
        <v>9.3536695144596657E-2</v>
      </c>
      <c r="BJ9" s="16"/>
      <c r="BK9" s="32">
        <f t="shared" si="21"/>
        <v>53487853</v>
      </c>
    </row>
    <row r="10" spans="1:63" s="19" customFormat="1" ht="14.1" customHeight="1" x14ac:dyDescent="0.25">
      <c r="A10" s="13">
        <v>22</v>
      </c>
      <c r="B10" s="14" t="s">
        <v>44</v>
      </c>
      <c r="C10" s="27">
        <v>52208975</v>
      </c>
      <c r="D10" s="41">
        <f t="shared" si="0"/>
        <v>0.41644156166466023</v>
      </c>
      <c r="E10" s="15"/>
      <c r="F10" s="27">
        <v>7017547</v>
      </c>
      <c r="G10" s="41">
        <f t="shared" si="1"/>
        <v>5.5975016397758266E-2</v>
      </c>
      <c r="H10" s="15"/>
      <c r="I10" s="27">
        <v>8041545</v>
      </c>
      <c r="J10" s="41">
        <f t="shared" si="2"/>
        <v>6.4142871182524458E-2</v>
      </c>
      <c r="K10" s="16"/>
      <c r="L10" s="27">
        <v>10364120</v>
      </c>
      <c r="M10" s="43">
        <f t="shared" si="3"/>
        <v>8.2668742645875315E-2</v>
      </c>
      <c r="N10" s="16"/>
      <c r="O10" s="27">
        <v>4051314</v>
      </c>
      <c r="P10" s="41">
        <f t="shared" si="4"/>
        <v>3.2315047919517698E-2</v>
      </c>
      <c r="Q10" s="18"/>
      <c r="R10" s="27">
        <v>5403673</v>
      </c>
      <c r="S10" s="41">
        <f t="shared" si="5"/>
        <v>4.3102053293426264E-2</v>
      </c>
      <c r="T10" s="16"/>
      <c r="U10" s="32">
        <f t="shared" si="22"/>
        <v>87087174</v>
      </c>
      <c r="V10" s="41">
        <f t="shared" si="6"/>
        <v>0.69464529310376222</v>
      </c>
      <c r="W10" s="16"/>
      <c r="X10" s="27">
        <v>24116052</v>
      </c>
      <c r="Y10" s="41">
        <f t="shared" si="7"/>
        <v>0.1923601517950918</v>
      </c>
      <c r="Z10" s="15"/>
      <c r="AA10" s="32">
        <f t="shared" si="8"/>
        <v>111203226</v>
      </c>
      <c r="AB10" s="41">
        <f t="shared" si="9"/>
        <v>0.88700544489885402</v>
      </c>
      <c r="AC10" s="17"/>
      <c r="AD10" s="27">
        <v>6580943</v>
      </c>
      <c r="AE10" s="41">
        <f t="shared" si="10"/>
        <v>5.2492472417742624E-2</v>
      </c>
      <c r="AF10" s="17"/>
      <c r="AG10" s="27">
        <v>6300</v>
      </c>
      <c r="AH10" s="41">
        <f t="shared" si="11"/>
        <v>5.0251548483519538E-5</v>
      </c>
      <c r="AI10" s="17"/>
      <c r="AJ10" s="27">
        <v>862356</v>
      </c>
      <c r="AK10" s="41">
        <f t="shared" si="12"/>
        <v>6.8785276736593607E-3</v>
      </c>
      <c r="AL10" s="17"/>
      <c r="AM10" s="27">
        <v>11050</v>
      </c>
      <c r="AN10" s="41">
        <f t="shared" si="13"/>
        <v>8.8139620752839828E-5</v>
      </c>
      <c r="AO10" s="17"/>
      <c r="AP10" s="27">
        <v>102085</v>
      </c>
      <c r="AQ10" s="41">
        <f t="shared" si="14"/>
        <v>8.1427449633969713E-4</v>
      </c>
      <c r="AR10" s="17"/>
      <c r="AS10" s="27">
        <v>571869</v>
      </c>
      <c r="AT10" s="41">
        <f t="shared" si="15"/>
        <v>4.5614766317018784E-3</v>
      </c>
      <c r="AU10" s="17"/>
      <c r="AV10" s="27">
        <v>0</v>
      </c>
      <c r="AW10" s="41">
        <f t="shared" si="16"/>
        <v>0</v>
      </c>
      <c r="AX10" s="17"/>
      <c r="AY10" s="27">
        <v>3557567</v>
      </c>
      <c r="AZ10" s="41">
        <f t="shared" si="17"/>
        <v>2.8376706441883993E-2</v>
      </c>
      <c r="BA10" s="17"/>
      <c r="BB10" s="27">
        <v>2473875</v>
      </c>
      <c r="BC10" s="41">
        <f t="shared" si="18"/>
        <v>1.9732706270582046E-2</v>
      </c>
      <c r="BD10" s="17"/>
      <c r="BE10" s="27">
        <v>0</v>
      </c>
      <c r="BF10" s="41">
        <f t="shared" si="19"/>
        <v>0</v>
      </c>
      <c r="BG10" s="17"/>
      <c r="BH10" s="32">
        <f t="shared" si="23"/>
        <v>14166045</v>
      </c>
      <c r="BI10" s="41">
        <f t="shared" si="20"/>
        <v>0.11299455510114596</v>
      </c>
      <c r="BJ10" s="16"/>
      <c r="BK10" s="32">
        <f t="shared" si="21"/>
        <v>125369271</v>
      </c>
    </row>
    <row r="11" spans="1:63" s="19" customFormat="1" ht="14.1" customHeight="1" x14ac:dyDescent="0.25">
      <c r="A11" s="13">
        <v>23</v>
      </c>
      <c r="B11" s="14" t="s">
        <v>45</v>
      </c>
      <c r="C11" s="27">
        <v>132162777</v>
      </c>
      <c r="D11" s="41">
        <f t="shared" si="0"/>
        <v>0.41620897002622409</v>
      </c>
      <c r="E11" s="15"/>
      <c r="F11" s="27">
        <v>17259962</v>
      </c>
      <c r="G11" s="41">
        <f t="shared" si="1"/>
        <v>5.4355327345397463E-2</v>
      </c>
      <c r="H11" s="15"/>
      <c r="I11" s="27">
        <v>27281306</v>
      </c>
      <c r="J11" s="41">
        <f t="shared" si="2"/>
        <v>8.5914691935008655E-2</v>
      </c>
      <c r="K11" s="16"/>
      <c r="L11" s="27">
        <v>29480903</v>
      </c>
      <c r="M11" s="43">
        <f t="shared" si="3"/>
        <v>9.2841695306334404E-2</v>
      </c>
      <c r="N11" s="16"/>
      <c r="O11" s="27">
        <v>4901118</v>
      </c>
      <c r="P11" s="41">
        <f t="shared" si="4"/>
        <v>1.5434673219351221E-2</v>
      </c>
      <c r="Q11" s="18"/>
      <c r="R11" s="27">
        <v>11921211</v>
      </c>
      <c r="S11" s="41">
        <f t="shared" si="5"/>
        <v>3.7542453816442528E-2</v>
      </c>
      <c r="T11" s="16"/>
      <c r="U11" s="32">
        <f t="shared" si="22"/>
        <v>223007277</v>
      </c>
      <c r="V11" s="41">
        <f t="shared" si="6"/>
        <v>0.70229781164875837</v>
      </c>
      <c r="W11" s="16"/>
      <c r="X11" s="27">
        <v>63402868</v>
      </c>
      <c r="Y11" s="41">
        <f t="shared" si="7"/>
        <v>0.19966924867951771</v>
      </c>
      <c r="Z11" s="15"/>
      <c r="AA11" s="32">
        <f t="shared" si="8"/>
        <v>286410145</v>
      </c>
      <c r="AB11" s="41">
        <f t="shared" si="9"/>
        <v>0.90196706032827612</v>
      </c>
      <c r="AC11" s="17"/>
      <c r="AD11" s="27">
        <v>8327643</v>
      </c>
      <c r="AE11" s="41">
        <f t="shared" si="10"/>
        <v>2.6225536376071269E-2</v>
      </c>
      <c r="AF11" s="17"/>
      <c r="AG11" s="27">
        <v>840400</v>
      </c>
      <c r="AH11" s="41">
        <f t="shared" si="11"/>
        <v>2.646600096864178E-3</v>
      </c>
      <c r="AI11" s="17"/>
      <c r="AJ11" s="27">
        <v>2512631</v>
      </c>
      <c r="AK11" s="41">
        <f t="shared" si="12"/>
        <v>7.9128146691860267E-3</v>
      </c>
      <c r="AL11" s="17"/>
      <c r="AM11" s="27">
        <v>252000</v>
      </c>
      <c r="AN11" s="41">
        <f t="shared" si="13"/>
        <v>7.9360212328625991E-4</v>
      </c>
      <c r="AO11" s="17"/>
      <c r="AP11" s="27">
        <v>641000</v>
      </c>
      <c r="AQ11" s="41">
        <f t="shared" si="14"/>
        <v>2.0186466707400501E-3</v>
      </c>
      <c r="AR11" s="17"/>
      <c r="AS11" s="27">
        <v>1106100</v>
      </c>
      <c r="AT11" s="41">
        <f t="shared" si="15"/>
        <v>3.4833464625671907E-3</v>
      </c>
      <c r="AU11" s="17"/>
      <c r="AV11" s="27">
        <v>0</v>
      </c>
      <c r="AW11" s="41">
        <f t="shared" si="16"/>
        <v>0</v>
      </c>
      <c r="AX11" s="17"/>
      <c r="AY11" s="27">
        <v>12323554</v>
      </c>
      <c r="AZ11" s="41">
        <f t="shared" si="17"/>
        <v>3.880951833663842E-2</v>
      </c>
      <c r="BA11" s="17"/>
      <c r="BB11" s="27">
        <v>5126000</v>
      </c>
      <c r="BC11" s="41">
        <f t="shared" si="18"/>
        <v>1.614287493637051E-2</v>
      </c>
      <c r="BD11" s="17"/>
      <c r="BE11" s="27">
        <v>0</v>
      </c>
      <c r="BF11" s="41">
        <f t="shared" si="19"/>
        <v>0</v>
      </c>
      <c r="BG11" s="17"/>
      <c r="BH11" s="32">
        <f t="shared" si="23"/>
        <v>31129328</v>
      </c>
      <c r="BI11" s="41">
        <f t="shared" si="20"/>
        <v>9.8032939671723898E-2</v>
      </c>
      <c r="BJ11" s="16"/>
      <c r="BK11" s="32">
        <f t="shared" si="21"/>
        <v>317539473</v>
      </c>
    </row>
    <row r="12" spans="1:63" s="19" customFormat="1" ht="14.1" customHeight="1" x14ac:dyDescent="0.25">
      <c r="A12" s="13">
        <v>27</v>
      </c>
      <c r="B12" s="14" t="s">
        <v>46</v>
      </c>
      <c r="C12" s="27">
        <v>19243086</v>
      </c>
      <c r="D12" s="41">
        <f t="shared" si="0"/>
        <v>0.30666026693044995</v>
      </c>
      <c r="E12" s="15"/>
      <c r="F12" s="27">
        <v>5297513</v>
      </c>
      <c r="G12" s="41">
        <f t="shared" si="1"/>
        <v>8.4421841208189199E-2</v>
      </c>
      <c r="H12" s="15"/>
      <c r="I12" s="27">
        <v>3934191</v>
      </c>
      <c r="J12" s="41">
        <f t="shared" si="2"/>
        <v>6.2695768351052103E-2</v>
      </c>
      <c r="K12" s="16"/>
      <c r="L12" s="27">
        <v>9823310</v>
      </c>
      <c r="M12" s="43">
        <f t="shared" si="3"/>
        <v>0.15654551804947284</v>
      </c>
      <c r="N12" s="16"/>
      <c r="O12" s="27">
        <v>2808607</v>
      </c>
      <c r="P12" s="41">
        <f t="shared" si="4"/>
        <v>4.4758318511008588E-2</v>
      </c>
      <c r="Q12" s="18"/>
      <c r="R12" s="27">
        <v>1485801</v>
      </c>
      <c r="S12" s="41">
        <f t="shared" si="5"/>
        <v>2.3677913785009819E-2</v>
      </c>
      <c r="T12" s="16"/>
      <c r="U12" s="32">
        <f t="shared" si="22"/>
        <v>42592508</v>
      </c>
      <c r="V12" s="41">
        <f t="shared" si="6"/>
        <v>0.67875962683518254</v>
      </c>
      <c r="W12" s="16"/>
      <c r="X12" s="27">
        <v>10393370</v>
      </c>
      <c r="Y12" s="41">
        <f t="shared" si="7"/>
        <v>0.16563006674225383</v>
      </c>
      <c r="Z12" s="15"/>
      <c r="AA12" s="32">
        <f t="shared" si="8"/>
        <v>52985878</v>
      </c>
      <c r="AB12" s="41">
        <f t="shared" si="9"/>
        <v>0.84438969357743632</v>
      </c>
      <c r="AC12" s="17"/>
      <c r="AD12" s="27">
        <v>2510799</v>
      </c>
      <c r="AE12" s="41">
        <f t="shared" si="10"/>
        <v>4.0012412330782433E-2</v>
      </c>
      <c r="AF12" s="17"/>
      <c r="AG12" s="27">
        <v>242374</v>
      </c>
      <c r="AH12" s="41">
        <f t="shared" si="11"/>
        <v>3.8625029029647779E-3</v>
      </c>
      <c r="AI12" s="17"/>
      <c r="AJ12" s="27">
        <v>655016</v>
      </c>
      <c r="AK12" s="41">
        <f t="shared" si="12"/>
        <v>1.0438418318336029E-2</v>
      </c>
      <c r="AL12" s="17"/>
      <c r="AM12" s="27">
        <v>204000</v>
      </c>
      <c r="AN12" s="41">
        <f t="shared" si="13"/>
        <v>3.2509699563683177E-3</v>
      </c>
      <c r="AO12" s="17"/>
      <c r="AP12" s="27">
        <v>475700</v>
      </c>
      <c r="AQ12" s="41">
        <f t="shared" si="14"/>
        <v>7.5808157266882784E-3</v>
      </c>
      <c r="AR12" s="17"/>
      <c r="AS12" s="27">
        <v>241700</v>
      </c>
      <c r="AT12" s="41">
        <f t="shared" si="15"/>
        <v>3.8517619532069725E-3</v>
      </c>
      <c r="AU12" s="17"/>
      <c r="AV12" s="27">
        <v>0</v>
      </c>
      <c r="AW12" s="41">
        <f t="shared" si="16"/>
        <v>0</v>
      </c>
      <c r="AX12" s="17"/>
      <c r="AY12" s="27">
        <v>3972203</v>
      </c>
      <c r="AZ12" s="41">
        <f t="shared" si="17"/>
        <v>6.3301532419588732E-2</v>
      </c>
      <c r="BA12" s="17"/>
      <c r="BB12" s="27">
        <v>1462833</v>
      </c>
      <c r="BC12" s="41">
        <f t="shared" si="18"/>
        <v>2.3311892814628116E-2</v>
      </c>
      <c r="BD12" s="17"/>
      <c r="BE12" s="27">
        <v>0</v>
      </c>
      <c r="BF12" s="41">
        <f t="shared" si="19"/>
        <v>0</v>
      </c>
      <c r="BG12" s="17"/>
      <c r="BH12" s="32">
        <f t="shared" si="23"/>
        <v>9764625</v>
      </c>
      <c r="BI12" s="41">
        <f t="shared" si="20"/>
        <v>0.15561030642256365</v>
      </c>
      <c r="BJ12" s="16"/>
      <c r="BK12" s="32">
        <f t="shared" si="21"/>
        <v>62750503</v>
      </c>
    </row>
    <row r="13" spans="1:63" s="19" customFormat="1" ht="14.1" customHeight="1" x14ac:dyDescent="0.25">
      <c r="A13" s="13">
        <v>28</v>
      </c>
      <c r="B13" s="14" t="s">
        <v>47</v>
      </c>
      <c r="C13" s="27">
        <v>16247400</v>
      </c>
      <c r="D13" s="41">
        <f t="shared" si="0"/>
        <v>0.38124592192237261</v>
      </c>
      <c r="E13" s="15"/>
      <c r="F13" s="27">
        <v>3150000</v>
      </c>
      <c r="G13" s="41">
        <f t="shared" si="1"/>
        <v>7.3914882015305453E-2</v>
      </c>
      <c r="H13" s="15"/>
      <c r="I13" s="27">
        <v>3643260</v>
      </c>
      <c r="J13" s="41">
        <f t="shared" si="2"/>
        <v>8.5489248587644992E-2</v>
      </c>
      <c r="K13" s="16"/>
      <c r="L13" s="27">
        <v>4681800</v>
      </c>
      <c r="M13" s="43">
        <f t="shared" si="3"/>
        <v>0.10985863321246256</v>
      </c>
      <c r="N13" s="16"/>
      <c r="O13" s="27">
        <v>1338700</v>
      </c>
      <c r="P13" s="41">
        <f t="shared" si="4"/>
        <v>3.1412651604409335E-2</v>
      </c>
      <c r="Q13" s="18"/>
      <c r="R13" s="27">
        <v>1979100</v>
      </c>
      <c r="S13" s="41">
        <f t="shared" si="5"/>
        <v>4.6439664443330482E-2</v>
      </c>
      <c r="T13" s="16"/>
      <c r="U13" s="32">
        <f t="shared" si="22"/>
        <v>31040260</v>
      </c>
      <c r="V13" s="41">
        <f t="shared" si="6"/>
        <v>0.72836100178552543</v>
      </c>
      <c r="W13" s="16"/>
      <c r="X13" s="27">
        <v>7343790</v>
      </c>
      <c r="Y13" s="41">
        <f t="shared" si="7"/>
        <v>0.17232234012545397</v>
      </c>
      <c r="Z13" s="15"/>
      <c r="AA13" s="32">
        <f t="shared" si="8"/>
        <v>38384050</v>
      </c>
      <c r="AB13" s="41">
        <f t="shared" si="9"/>
        <v>0.90068334191097943</v>
      </c>
      <c r="AC13" s="17"/>
      <c r="AD13" s="27">
        <v>494230</v>
      </c>
      <c r="AE13" s="41">
        <f t="shared" si="10"/>
        <v>1.1597127662991877E-2</v>
      </c>
      <c r="AF13" s="17"/>
      <c r="AG13" s="27">
        <v>10000</v>
      </c>
      <c r="AH13" s="41">
        <f t="shared" si="11"/>
        <v>2.3465041909620778E-4</v>
      </c>
      <c r="AI13" s="17"/>
      <c r="AJ13" s="27">
        <v>445500</v>
      </c>
      <c r="AK13" s="41">
        <f t="shared" si="12"/>
        <v>1.0453676170736056E-2</v>
      </c>
      <c r="AL13" s="17"/>
      <c r="AM13" s="27">
        <v>0</v>
      </c>
      <c r="AN13" s="41">
        <f t="shared" si="13"/>
        <v>0</v>
      </c>
      <c r="AO13" s="17"/>
      <c r="AP13" s="27">
        <v>106000</v>
      </c>
      <c r="AQ13" s="41">
        <f t="shared" si="14"/>
        <v>2.4872944424198023E-3</v>
      </c>
      <c r="AR13" s="17"/>
      <c r="AS13" s="27">
        <v>119800</v>
      </c>
      <c r="AT13" s="41">
        <f t="shared" si="15"/>
        <v>2.8111120207725692E-3</v>
      </c>
      <c r="AU13" s="17"/>
      <c r="AV13" s="27">
        <v>0</v>
      </c>
      <c r="AW13" s="41">
        <f t="shared" si="16"/>
        <v>0</v>
      </c>
      <c r="AX13" s="17"/>
      <c r="AY13" s="27">
        <v>2159617</v>
      </c>
      <c r="AZ13" s="41">
        <f t="shared" si="17"/>
        <v>5.0675503413729492E-2</v>
      </c>
      <c r="BA13" s="17"/>
      <c r="BB13" s="27">
        <v>897390</v>
      </c>
      <c r="BC13" s="41">
        <f t="shared" si="18"/>
        <v>2.1057293959274588E-2</v>
      </c>
      <c r="BD13" s="17"/>
      <c r="BE13" s="27">
        <v>0</v>
      </c>
      <c r="BF13" s="41">
        <f t="shared" si="19"/>
        <v>0</v>
      </c>
      <c r="BG13" s="17"/>
      <c r="BH13" s="32">
        <f t="shared" si="23"/>
        <v>4232537</v>
      </c>
      <c r="BI13" s="41">
        <f t="shared" si="20"/>
        <v>9.9316658089020599E-2</v>
      </c>
      <c r="BJ13" s="16"/>
      <c r="BK13" s="32">
        <f t="shared" si="21"/>
        <v>42616587</v>
      </c>
    </row>
    <row r="14" spans="1:63" s="19" customFormat="1" ht="14.1" customHeight="1" x14ac:dyDescent="0.25">
      <c r="A14" s="13">
        <v>33</v>
      </c>
      <c r="B14" s="14" t="s">
        <v>48</v>
      </c>
      <c r="C14" s="27">
        <v>84604238</v>
      </c>
      <c r="D14" s="41">
        <f t="shared" si="0"/>
        <v>0.40520789243938005</v>
      </c>
      <c r="E14" s="15"/>
      <c r="F14" s="27">
        <v>11027442</v>
      </c>
      <c r="G14" s="41">
        <f t="shared" si="1"/>
        <v>5.2815398347036725E-2</v>
      </c>
      <c r="H14" s="15"/>
      <c r="I14" s="27">
        <v>19553356</v>
      </c>
      <c r="J14" s="41">
        <f t="shared" si="2"/>
        <v>9.3649849725931059E-2</v>
      </c>
      <c r="K14" s="16"/>
      <c r="L14" s="27">
        <v>19136403</v>
      </c>
      <c r="M14" s="43">
        <f t="shared" si="3"/>
        <v>9.1652873565277307E-2</v>
      </c>
      <c r="N14" s="16"/>
      <c r="O14" s="27">
        <v>5497831</v>
      </c>
      <c r="P14" s="41">
        <f t="shared" si="4"/>
        <v>2.6331594789588308E-2</v>
      </c>
      <c r="Q14" s="18"/>
      <c r="R14" s="27">
        <v>8390546</v>
      </c>
      <c r="S14" s="41">
        <f t="shared" si="5"/>
        <v>4.0186112911692086E-2</v>
      </c>
      <c r="T14" s="16"/>
      <c r="U14" s="32">
        <f t="shared" si="22"/>
        <v>148209816</v>
      </c>
      <c r="V14" s="41">
        <f t="shared" si="6"/>
        <v>0.70984372177890553</v>
      </c>
      <c r="W14" s="16"/>
      <c r="X14" s="27">
        <v>40237056</v>
      </c>
      <c r="Y14" s="41">
        <f t="shared" si="7"/>
        <v>0.19271342718937215</v>
      </c>
      <c r="Z14" s="15"/>
      <c r="AA14" s="32">
        <f t="shared" si="8"/>
        <v>188446872</v>
      </c>
      <c r="AB14" s="41">
        <f t="shared" si="9"/>
        <v>0.90255714896827766</v>
      </c>
      <c r="AC14" s="17"/>
      <c r="AD14" s="27">
        <v>6151773</v>
      </c>
      <c r="AE14" s="41">
        <f t="shared" si="10"/>
        <v>2.9463618265736076E-2</v>
      </c>
      <c r="AF14" s="17"/>
      <c r="AG14" s="27">
        <v>45500</v>
      </c>
      <c r="AH14" s="41">
        <f t="shared" si="11"/>
        <v>2.1792004209046588E-4</v>
      </c>
      <c r="AI14" s="17"/>
      <c r="AJ14" s="27">
        <v>1333286</v>
      </c>
      <c r="AK14" s="41">
        <f t="shared" si="12"/>
        <v>6.3857085986511845E-3</v>
      </c>
      <c r="AL14" s="17"/>
      <c r="AM14" s="27">
        <v>163200</v>
      </c>
      <c r="AN14" s="41">
        <f t="shared" si="13"/>
        <v>7.8163848064096765E-4</v>
      </c>
      <c r="AO14" s="17"/>
      <c r="AP14" s="27">
        <v>363799</v>
      </c>
      <c r="AQ14" s="41">
        <f t="shared" si="14"/>
        <v>1.7423976569773494E-3</v>
      </c>
      <c r="AR14" s="17"/>
      <c r="AS14" s="27">
        <v>428385</v>
      </c>
      <c r="AT14" s="41">
        <f t="shared" si="15"/>
        <v>2.0517291699104225E-3</v>
      </c>
      <c r="AU14" s="17"/>
      <c r="AV14" s="27">
        <v>0</v>
      </c>
      <c r="AW14" s="41">
        <f t="shared" si="16"/>
        <v>0</v>
      </c>
      <c r="AX14" s="17"/>
      <c r="AY14" s="27">
        <v>9260954</v>
      </c>
      <c r="AZ14" s="41">
        <f t="shared" si="17"/>
        <v>4.4354889790722378E-2</v>
      </c>
      <c r="BA14" s="17"/>
      <c r="BB14" s="27">
        <v>2598408</v>
      </c>
      <c r="BC14" s="41">
        <f t="shared" si="18"/>
        <v>1.2444949026993477E-2</v>
      </c>
      <c r="BD14" s="17"/>
      <c r="BE14" s="27">
        <v>0</v>
      </c>
      <c r="BF14" s="41">
        <f t="shared" si="19"/>
        <v>0</v>
      </c>
      <c r="BG14" s="17"/>
      <c r="BH14" s="32">
        <f t="shared" si="23"/>
        <v>20345305</v>
      </c>
      <c r="BI14" s="41">
        <f t="shared" si="20"/>
        <v>9.744285103172233E-2</v>
      </c>
      <c r="BJ14" s="16"/>
      <c r="BK14" s="32">
        <f t="shared" si="21"/>
        <v>208792177</v>
      </c>
    </row>
    <row r="15" spans="1:63" s="19" customFormat="1" ht="14.1" customHeight="1" x14ac:dyDescent="0.25">
      <c r="A15" s="13">
        <v>34</v>
      </c>
      <c r="B15" s="14" t="s">
        <v>49</v>
      </c>
      <c r="C15" s="27">
        <v>109328517</v>
      </c>
      <c r="D15" s="41">
        <f t="shared" si="0"/>
        <v>0.42788491196437156</v>
      </c>
      <c r="E15" s="15"/>
      <c r="F15" s="27">
        <v>14978920</v>
      </c>
      <c r="G15" s="41">
        <f t="shared" si="1"/>
        <v>5.8623806865699686E-2</v>
      </c>
      <c r="H15" s="15"/>
      <c r="I15" s="27">
        <v>22841723</v>
      </c>
      <c r="J15" s="41">
        <f t="shared" si="2"/>
        <v>8.9396882928262547E-2</v>
      </c>
      <c r="K15" s="16"/>
      <c r="L15" s="27">
        <v>20505107</v>
      </c>
      <c r="M15" s="43">
        <f t="shared" si="3"/>
        <v>8.0251942898987821E-2</v>
      </c>
      <c r="N15" s="16"/>
      <c r="O15" s="27">
        <v>6889110</v>
      </c>
      <c r="P15" s="41">
        <f t="shared" si="4"/>
        <v>2.6962281267044644E-2</v>
      </c>
      <c r="Q15" s="18"/>
      <c r="R15" s="27">
        <v>8704057</v>
      </c>
      <c r="S15" s="41">
        <f t="shared" si="5"/>
        <v>3.4065537202684931E-2</v>
      </c>
      <c r="T15" s="16"/>
      <c r="U15" s="32">
        <f t="shared" si="22"/>
        <v>183247434</v>
      </c>
      <c r="V15" s="41">
        <f t="shared" si="6"/>
        <v>0.71718536312705117</v>
      </c>
      <c r="W15" s="16"/>
      <c r="X15" s="27">
        <v>48292835</v>
      </c>
      <c r="Y15" s="41">
        <f t="shared" si="7"/>
        <v>0.18900627228378961</v>
      </c>
      <c r="Z15" s="15"/>
      <c r="AA15" s="32">
        <f t="shared" si="8"/>
        <v>231540269</v>
      </c>
      <c r="AB15" s="41">
        <f t="shared" si="9"/>
        <v>0.9061916354108408</v>
      </c>
      <c r="AC15" s="17"/>
      <c r="AD15" s="27">
        <v>8532554</v>
      </c>
      <c r="AE15" s="41">
        <f t="shared" si="10"/>
        <v>3.3394316664162253E-2</v>
      </c>
      <c r="AF15" s="17"/>
      <c r="AG15" s="27">
        <v>171740</v>
      </c>
      <c r="AH15" s="41">
        <f t="shared" si="11"/>
        <v>6.7214809820169039E-4</v>
      </c>
      <c r="AI15" s="17"/>
      <c r="AJ15" s="27">
        <v>2282557</v>
      </c>
      <c r="AK15" s="41">
        <f t="shared" si="12"/>
        <v>8.9333664061194574E-3</v>
      </c>
      <c r="AL15" s="17"/>
      <c r="AM15" s="27">
        <v>916000</v>
      </c>
      <c r="AN15" s="41">
        <f t="shared" si="13"/>
        <v>3.584998590618076E-3</v>
      </c>
      <c r="AO15" s="17"/>
      <c r="AP15" s="27">
        <v>595830</v>
      </c>
      <c r="AQ15" s="41">
        <f t="shared" si="14"/>
        <v>2.3319319980873014E-3</v>
      </c>
      <c r="AR15" s="17"/>
      <c r="AS15" s="27">
        <v>571100</v>
      </c>
      <c r="AT15" s="41">
        <f t="shared" si="15"/>
        <v>2.2351448636484532E-3</v>
      </c>
      <c r="AU15" s="17"/>
      <c r="AV15" s="27">
        <v>0</v>
      </c>
      <c r="AW15" s="41">
        <f t="shared" si="16"/>
        <v>0</v>
      </c>
      <c r="AX15" s="17"/>
      <c r="AY15" s="27">
        <v>8421648</v>
      </c>
      <c r="AZ15" s="41">
        <f t="shared" si="17"/>
        <v>3.2960257871923075E-2</v>
      </c>
      <c r="BA15" s="17"/>
      <c r="BB15" s="27">
        <v>2477468</v>
      </c>
      <c r="BC15" s="41">
        <f t="shared" si="18"/>
        <v>9.6962000963988909E-3</v>
      </c>
      <c r="BD15" s="17"/>
      <c r="BE15" s="27">
        <v>0</v>
      </c>
      <c r="BF15" s="41">
        <f t="shared" si="19"/>
        <v>0</v>
      </c>
      <c r="BG15" s="17"/>
      <c r="BH15" s="32">
        <f t="shared" si="23"/>
        <v>23968897</v>
      </c>
      <c r="BI15" s="41">
        <f t="shared" si="20"/>
        <v>9.3808364589159199E-2</v>
      </c>
      <c r="BJ15" s="16"/>
      <c r="BK15" s="32">
        <f t="shared" si="21"/>
        <v>255509166</v>
      </c>
    </row>
    <row r="16" spans="1:63" s="19" customFormat="1" ht="14.1" customHeight="1" x14ac:dyDescent="0.25">
      <c r="A16" s="13">
        <v>35</v>
      </c>
      <c r="B16" s="14" t="s">
        <v>50</v>
      </c>
      <c r="C16" s="27">
        <v>143085720</v>
      </c>
      <c r="D16" s="41">
        <f t="shared" si="0"/>
        <v>0.43676015926383571</v>
      </c>
      <c r="E16" s="15"/>
      <c r="F16" s="27">
        <v>15566846</v>
      </c>
      <c r="G16" s="41">
        <f t="shared" si="1"/>
        <v>4.7516818157644268E-2</v>
      </c>
      <c r="H16" s="15"/>
      <c r="I16" s="27">
        <v>33824726</v>
      </c>
      <c r="J16" s="41">
        <f t="shared" si="2"/>
        <v>0.10324784831648891</v>
      </c>
      <c r="K16" s="16"/>
      <c r="L16" s="27">
        <v>21597100</v>
      </c>
      <c r="M16" s="43">
        <f t="shared" si="3"/>
        <v>6.5923789149867545E-2</v>
      </c>
      <c r="N16" s="16"/>
      <c r="O16" s="27">
        <v>8011758</v>
      </c>
      <c r="P16" s="41">
        <f t="shared" si="4"/>
        <v>2.4455387302543607E-2</v>
      </c>
      <c r="Q16" s="18"/>
      <c r="R16" s="27">
        <v>14912708</v>
      </c>
      <c r="S16" s="41">
        <f t="shared" si="5"/>
        <v>4.5520103062241829E-2</v>
      </c>
      <c r="T16" s="16"/>
      <c r="U16" s="32">
        <f t="shared" si="22"/>
        <v>236998858</v>
      </c>
      <c r="V16" s="41">
        <f t="shared" si="6"/>
        <v>0.7234241052526218</v>
      </c>
      <c r="W16" s="16"/>
      <c r="X16" s="27">
        <v>64445757</v>
      </c>
      <c r="Y16" s="41">
        <f t="shared" si="7"/>
        <v>0.19671661917903796</v>
      </c>
      <c r="Z16" s="15"/>
      <c r="AA16" s="32">
        <f t="shared" si="8"/>
        <v>301444615</v>
      </c>
      <c r="AB16" s="41">
        <f t="shared" si="9"/>
        <v>0.92014072443165984</v>
      </c>
      <c r="AC16" s="17"/>
      <c r="AD16" s="27">
        <v>8240412</v>
      </c>
      <c r="AE16" s="41">
        <f t="shared" si="10"/>
        <v>2.5153339253697872E-2</v>
      </c>
      <c r="AF16" s="17"/>
      <c r="AG16" s="27">
        <v>223000</v>
      </c>
      <c r="AH16" s="41">
        <f t="shared" si="11"/>
        <v>6.8069347182818352E-4</v>
      </c>
      <c r="AI16" s="17"/>
      <c r="AJ16" s="27">
        <v>2294572</v>
      </c>
      <c r="AK16" s="41">
        <f t="shared" si="12"/>
        <v>7.0040366862768556E-3</v>
      </c>
      <c r="AL16" s="17"/>
      <c r="AM16" s="27">
        <v>51875</v>
      </c>
      <c r="AN16" s="41">
        <f t="shared" si="13"/>
        <v>1.5834517422012116E-4</v>
      </c>
      <c r="AO16" s="17"/>
      <c r="AP16" s="27">
        <v>1737235</v>
      </c>
      <c r="AQ16" s="41">
        <f t="shared" si="14"/>
        <v>5.3028005539526206E-3</v>
      </c>
      <c r="AR16" s="17"/>
      <c r="AS16" s="27">
        <v>720893</v>
      </c>
      <c r="AT16" s="41">
        <f t="shared" si="15"/>
        <v>2.2004805335723529E-3</v>
      </c>
      <c r="AU16" s="17"/>
      <c r="AV16" s="27">
        <v>0</v>
      </c>
      <c r="AW16" s="41">
        <f t="shared" si="16"/>
        <v>0</v>
      </c>
      <c r="AX16" s="17"/>
      <c r="AY16" s="27">
        <v>9170227</v>
      </c>
      <c r="AZ16" s="41">
        <f t="shared" si="17"/>
        <v>2.7991541049697526E-2</v>
      </c>
      <c r="BA16" s="17"/>
      <c r="BB16" s="27">
        <v>3722250</v>
      </c>
      <c r="BC16" s="41">
        <f t="shared" si="18"/>
        <v>1.1361933970907876E-2</v>
      </c>
      <c r="BD16" s="17"/>
      <c r="BE16" s="27">
        <v>2000</v>
      </c>
      <c r="BF16" s="41">
        <f t="shared" si="19"/>
        <v>6.1048741867998523E-6</v>
      </c>
      <c r="BG16" s="17"/>
      <c r="BH16" s="32">
        <f t="shared" si="23"/>
        <v>26162464</v>
      </c>
      <c r="BI16" s="41">
        <f t="shared" si="20"/>
        <v>7.9859275568340202E-2</v>
      </c>
      <c r="BJ16" s="16"/>
      <c r="BK16" s="32">
        <f t="shared" si="21"/>
        <v>327607079</v>
      </c>
    </row>
    <row r="17" spans="1:63" s="19" customFormat="1" ht="14.1" customHeight="1" x14ac:dyDescent="0.25">
      <c r="A17" s="13">
        <v>36</v>
      </c>
      <c r="B17" s="14" t="s">
        <v>51</v>
      </c>
      <c r="C17" s="27">
        <v>456495601</v>
      </c>
      <c r="D17" s="41">
        <f t="shared" si="0"/>
        <v>0.46004145562691373</v>
      </c>
      <c r="E17" s="15"/>
      <c r="F17" s="27">
        <v>42028823</v>
      </c>
      <c r="G17" s="41">
        <f t="shared" si="1"/>
        <v>4.2355284188611293E-2</v>
      </c>
      <c r="H17" s="15"/>
      <c r="I17" s="27">
        <v>89238044</v>
      </c>
      <c r="J17" s="41">
        <f t="shared" si="2"/>
        <v>8.9931205402915979E-2</v>
      </c>
      <c r="K17" s="16"/>
      <c r="L17" s="27">
        <v>74427804</v>
      </c>
      <c r="M17" s="43">
        <f t="shared" si="3"/>
        <v>7.5005926051135444E-2</v>
      </c>
      <c r="N17" s="16"/>
      <c r="O17" s="27">
        <v>19873172</v>
      </c>
      <c r="P17" s="41">
        <f t="shared" si="4"/>
        <v>2.0027537953874006E-2</v>
      </c>
      <c r="Q17" s="18"/>
      <c r="R17" s="27">
        <v>41508142</v>
      </c>
      <c r="S17" s="41">
        <f t="shared" si="5"/>
        <v>4.1830558770376045E-2</v>
      </c>
      <c r="T17" s="16"/>
      <c r="U17" s="32">
        <f t="shared" si="22"/>
        <v>723571586</v>
      </c>
      <c r="V17" s="41">
        <f t="shared" si="6"/>
        <v>0.72919196799382646</v>
      </c>
      <c r="W17" s="16"/>
      <c r="X17" s="27">
        <v>196860432</v>
      </c>
      <c r="Y17" s="41">
        <f t="shared" si="7"/>
        <v>0.19838955620652973</v>
      </c>
      <c r="Z17" s="15"/>
      <c r="AA17" s="32">
        <f t="shared" si="8"/>
        <v>920432018</v>
      </c>
      <c r="AB17" s="41">
        <f t="shared" si="9"/>
        <v>0.92758152420035622</v>
      </c>
      <c r="AC17" s="17"/>
      <c r="AD17" s="27">
        <v>21770241</v>
      </c>
      <c r="AE17" s="41">
        <f t="shared" si="10"/>
        <v>2.1939342541416336E-2</v>
      </c>
      <c r="AF17" s="17"/>
      <c r="AG17" s="27">
        <v>3663723</v>
      </c>
      <c r="AH17" s="41">
        <f t="shared" si="11"/>
        <v>3.6921811694167962E-3</v>
      </c>
      <c r="AI17" s="17"/>
      <c r="AJ17" s="27">
        <v>3825391</v>
      </c>
      <c r="AK17" s="41">
        <f t="shared" si="12"/>
        <v>3.8551049344768937E-3</v>
      </c>
      <c r="AL17" s="17"/>
      <c r="AM17" s="27">
        <v>770253</v>
      </c>
      <c r="AN17" s="41">
        <f t="shared" si="13"/>
        <v>7.7623598243829999E-4</v>
      </c>
      <c r="AO17" s="17"/>
      <c r="AP17" s="27">
        <v>1549705</v>
      </c>
      <c r="AQ17" s="41">
        <f t="shared" si="14"/>
        <v>1.5617424186138134E-3</v>
      </c>
      <c r="AR17" s="17"/>
      <c r="AS17" s="27">
        <v>2455603</v>
      </c>
      <c r="AT17" s="41">
        <f t="shared" si="15"/>
        <v>2.4746770310319294E-3</v>
      </c>
      <c r="AU17" s="17"/>
      <c r="AV17" s="27">
        <v>0</v>
      </c>
      <c r="AW17" s="41">
        <f t="shared" si="16"/>
        <v>0</v>
      </c>
      <c r="AX17" s="17"/>
      <c r="AY17" s="27">
        <v>24517497</v>
      </c>
      <c r="AZ17" s="41">
        <f t="shared" si="17"/>
        <v>2.4707938003127636E-2</v>
      </c>
      <c r="BA17" s="17"/>
      <c r="BB17" s="27">
        <v>13307884</v>
      </c>
      <c r="BC17" s="41">
        <f t="shared" si="18"/>
        <v>1.3411253719122071E-2</v>
      </c>
      <c r="BD17" s="17"/>
      <c r="BE17" s="27">
        <v>0</v>
      </c>
      <c r="BF17" s="41">
        <f t="shared" si="19"/>
        <v>0</v>
      </c>
      <c r="BG17" s="17"/>
      <c r="BH17" s="32">
        <f t="shared" si="23"/>
        <v>71860297</v>
      </c>
      <c r="BI17" s="41">
        <f t="shared" si="20"/>
        <v>7.2418475799643778E-2</v>
      </c>
      <c r="BJ17" s="16"/>
      <c r="BK17" s="32">
        <f t="shared" si="21"/>
        <v>992292315</v>
      </c>
    </row>
    <row r="18" spans="1:63" s="19" customFormat="1" ht="14.1" customHeight="1" x14ac:dyDescent="0.25">
      <c r="A18" s="13">
        <v>37</v>
      </c>
      <c r="B18" s="14" t="s">
        <v>52</v>
      </c>
      <c r="C18" s="27">
        <v>90416848</v>
      </c>
      <c r="D18" s="41">
        <f t="shared" si="0"/>
        <v>0.44167239410809978</v>
      </c>
      <c r="E18" s="15"/>
      <c r="F18" s="27">
        <v>11795141</v>
      </c>
      <c r="G18" s="41">
        <f t="shared" si="1"/>
        <v>5.7617449397402203E-2</v>
      </c>
      <c r="H18" s="15"/>
      <c r="I18" s="27">
        <v>14176816</v>
      </c>
      <c r="J18" s="41">
        <f t="shared" si="2"/>
        <v>6.9251565411238572E-2</v>
      </c>
      <c r="K18" s="16"/>
      <c r="L18" s="27">
        <v>14817560</v>
      </c>
      <c r="M18" s="43">
        <f t="shared" si="3"/>
        <v>7.238150128879095E-2</v>
      </c>
      <c r="N18" s="16"/>
      <c r="O18" s="27">
        <v>6562536</v>
      </c>
      <c r="P18" s="41">
        <f t="shared" si="4"/>
        <v>3.2056978877881177E-2</v>
      </c>
      <c r="Q18" s="18"/>
      <c r="R18" s="27">
        <v>5319343</v>
      </c>
      <c r="S18" s="41">
        <f t="shared" si="5"/>
        <v>2.5984172307047929E-2</v>
      </c>
      <c r="T18" s="16"/>
      <c r="U18" s="32">
        <f t="shared" si="22"/>
        <v>143088244</v>
      </c>
      <c r="V18" s="41">
        <f t="shared" si="6"/>
        <v>0.69896406139046063</v>
      </c>
      <c r="W18" s="16"/>
      <c r="X18" s="27">
        <v>40296988</v>
      </c>
      <c r="Y18" s="41">
        <f t="shared" si="7"/>
        <v>0.19684458769570654</v>
      </c>
      <c r="Z18" s="15"/>
      <c r="AA18" s="32">
        <f t="shared" si="8"/>
        <v>183385232</v>
      </c>
      <c r="AB18" s="41">
        <f t="shared" si="9"/>
        <v>0.8958086490861672</v>
      </c>
      <c r="AC18" s="17"/>
      <c r="AD18" s="27">
        <v>5608000</v>
      </c>
      <c r="AE18" s="41">
        <f t="shared" si="10"/>
        <v>2.7394217349384086E-2</v>
      </c>
      <c r="AF18" s="17"/>
      <c r="AG18" s="27">
        <v>1371801</v>
      </c>
      <c r="AH18" s="41">
        <f t="shared" si="11"/>
        <v>6.7010368677072815E-3</v>
      </c>
      <c r="AI18" s="17"/>
      <c r="AJ18" s="27">
        <v>787438</v>
      </c>
      <c r="AK18" s="41">
        <f t="shared" si="12"/>
        <v>3.8465135023474152E-3</v>
      </c>
      <c r="AL18" s="17"/>
      <c r="AM18" s="27">
        <v>132238</v>
      </c>
      <c r="AN18" s="41">
        <f t="shared" si="13"/>
        <v>6.4596228848927471E-4</v>
      </c>
      <c r="AO18" s="17"/>
      <c r="AP18" s="27">
        <v>210383</v>
      </c>
      <c r="AQ18" s="41">
        <f t="shared" si="14"/>
        <v>1.0276885928344279E-3</v>
      </c>
      <c r="AR18" s="17"/>
      <c r="AS18" s="27">
        <v>431078</v>
      </c>
      <c r="AT18" s="41">
        <f t="shared" si="15"/>
        <v>2.1057497194254264E-3</v>
      </c>
      <c r="AU18" s="17"/>
      <c r="AV18" s="27">
        <v>0</v>
      </c>
      <c r="AW18" s="41">
        <f t="shared" si="16"/>
        <v>0</v>
      </c>
      <c r="AX18" s="17"/>
      <c r="AY18" s="27">
        <v>9735830</v>
      </c>
      <c r="AZ18" s="41">
        <f t="shared" si="17"/>
        <v>4.7558031935922618E-2</v>
      </c>
      <c r="BA18" s="17"/>
      <c r="BB18" s="27">
        <v>3052737</v>
      </c>
      <c r="BC18" s="41">
        <f t="shared" si="18"/>
        <v>1.4912150657722311E-2</v>
      </c>
      <c r="BD18" s="17"/>
      <c r="BE18" s="27">
        <v>0</v>
      </c>
      <c r="BF18" s="41">
        <f t="shared" si="19"/>
        <v>0</v>
      </c>
      <c r="BG18" s="17"/>
      <c r="BH18" s="32">
        <f t="shared" si="23"/>
        <v>21329505</v>
      </c>
      <c r="BI18" s="41">
        <f t="shared" si="20"/>
        <v>0.10419135091383284</v>
      </c>
      <c r="BJ18" s="16"/>
      <c r="BK18" s="32">
        <f t="shared" si="21"/>
        <v>204714737</v>
      </c>
    </row>
    <row r="19" spans="1:63" s="19" customFormat="1" ht="14.1" customHeight="1" x14ac:dyDescent="0.25">
      <c r="A19" s="13">
        <v>38</v>
      </c>
      <c r="B19" s="14" t="s">
        <v>53</v>
      </c>
      <c r="C19" s="27">
        <v>119776696</v>
      </c>
      <c r="D19" s="41">
        <f t="shared" si="0"/>
        <v>0.42016556376010283</v>
      </c>
      <c r="E19" s="15"/>
      <c r="F19" s="27">
        <v>15672656</v>
      </c>
      <c r="G19" s="41">
        <f t="shared" si="1"/>
        <v>5.4978226681575509E-2</v>
      </c>
      <c r="H19" s="15"/>
      <c r="I19" s="27">
        <v>23459543</v>
      </c>
      <c r="J19" s="41">
        <f t="shared" si="2"/>
        <v>8.2293905570323747E-2</v>
      </c>
      <c r="K19" s="16"/>
      <c r="L19" s="27">
        <v>25862112</v>
      </c>
      <c r="M19" s="43">
        <f t="shared" si="3"/>
        <v>9.0721895255041277E-2</v>
      </c>
      <c r="N19" s="16"/>
      <c r="O19" s="27">
        <v>8186110</v>
      </c>
      <c r="P19" s="41">
        <f t="shared" si="4"/>
        <v>2.8716116223077445E-2</v>
      </c>
      <c r="Q19" s="18"/>
      <c r="R19" s="27">
        <v>12889284</v>
      </c>
      <c r="S19" s="41">
        <f t="shared" si="5"/>
        <v>4.5214415317684782E-2</v>
      </c>
      <c r="T19" s="16"/>
      <c r="U19" s="32">
        <f t="shared" si="22"/>
        <v>205846401</v>
      </c>
      <c r="V19" s="41">
        <f t="shared" si="6"/>
        <v>0.7220901228078056</v>
      </c>
      <c r="W19" s="16"/>
      <c r="X19" s="27">
        <v>56921431</v>
      </c>
      <c r="Y19" s="41">
        <f t="shared" si="7"/>
        <v>0.19967511164397783</v>
      </c>
      <c r="Z19" s="15"/>
      <c r="AA19" s="32">
        <f t="shared" si="8"/>
        <v>262767832</v>
      </c>
      <c r="AB19" s="41">
        <f t="shared" si="9"/>
        <v>0.92176523445178349</v>
      </c>
      <c r="AC19" s="17"/>
      <c r="AD19" s="27">
        <v>6865981</v>
      </c>
      <c r="AE19" s="41">
        <f t="shared" si="10"/>
        <v>2.4085225874248148E-2</v>
      </c>
      <c r="AF19" s="17"/>
      <c r="AG19" s="27">
        <v>11260</v>
      </c>
      <c r="AH19" s="41">
        <f t="shared" si="11"/>
        <v>3.949903784237593E-5</v>
      </c>
      <c r="AI19" s="17"/>
      <c r="AJ19" s="27">
        <v>1450795</v>
      </c>
      <c r="AK19" s="41">
        <f t="shared" si="12"/>
        <v>5.0892545831731605E-3</v>
      </c>
      <c r="AL19" s="17"/>
      <c r="AM19" s="27">
        <v>317812</v>
      </c>
      <c r="AN19" s="41">
        <f t="shared" si="13"/>
        <v>1.1148550812398916E-3</v>
      </c>
      <c r="AO19" s="17"/>
      <c r="AP19" s="27">
        <v>163173</v>
      </c>
      <c r="AQ19" s="41">
        <f t="shared" si="14"/>
        <v>5.7239578169218544E-4</v>
      </c>
      <c r="AR19" s="17"/>
      <c r="AS19" s="27">
        <v>897848</v>
      </c>
      <c r="AT19" s="41">
        <f t="shared" si="15"/>
        <v>3.1495676846093733E-3</v>
      </c>
      <c r="AU19" s="17"/>
      <c r="AV19" s="27">
        <v>0</v>
      </c>
      <c r="AW19" s="41">
        <f t="shared" si="16"/>
        <v>0</v>
      </c>
      <c r="AX19" s="17"/>
      <c r="AY19" s="27">
        <v>7975225</v>
      </c>
      <c r="AZ19" s="41">
        <f t="shared" si="17"/>
        <v>2.7976351161319947E-2</v>
      </c>
      <c r="BA19" s="17"/>
      <c r="BB19" s="27">
        <v>4620309</v>
      </c>
      <c r="BC19" s="41">
        <f t="shared" si="18"/>
        <v>1.6207616344091482E-2</v>
      </c>
      <c r="BD19" s="17"/>
      <c r="BE19" s="27">
        <v>0</v>
      </c>
      <c r="BF19" s="41">
        <f t="shared" si="19"/>
        <v>0</v>
      </c>
      <c r="BG19" s="17"/>
      <c r="BH19" s="32">
        <f t="shared" si="23"/>
        <v>22302403</v>
      </c>
      <c r="BI19" s="41">
        <f t="shared" si="20"/>
        <v>7.8234765548216567E-2</v>
      </c>
      <c r="BJ19" s="16"/>
      <c r="BK19" s="32">
        <f t="shared" si="21"/>
        <v>285070235</v>
      </c>
    </row>
    <row r="20" spans="1:63" s="19" customFormat="1" ht="14.1" customHeight="1" x14ac:dyDescent="0.25">
      <c r="A20" s="13">
        <v>39</v>
      </c>
      <c r="B20" s="14" t="s">
        <v>54</v>
      </c>
      <c r="C20" s="27">
        <v>281968891</v>
      </c>
      <c r="D20" s="41">
        <f t="shared" si="0"/>
        <v>0.41698873998793112</v>
      </c>
      <c r="E20" s="15"/>
      <c r="F20" s="27">
        <v>30773426</v>
      </c>
      <c r="G20" s="41">
        <f t="shared" si="1"/>
        <v>4.5509176871755826E-2</v>
      </c>
      <c r="H20" s="15"/>
      <c r="I20" s="27">
        <v>61218042</v>
      </c>
      <c r="J20" s="41">
        <f t="shared" si="2"/>
        <v>9.0532094188036677E-2</v>
      </c>
      <c r="K20" s="28"/>
      <c r="L20" s="27">
        <v>69807251</v>
      </c>
      <c r="M20" s="44">
        <f t="shared" si="3"/>
        <v>0.10323421684313128</v>
      </c>
      <c r="N20" s="28"/>
      <c r="O20" s="27">
        <v>15036819</v>
      </c>
      <c r="P20" s="41">
        <f t="shared" si="4"/>
        <v>2.2237148878372481E-2</v>
      </c>
      <c r="Q20" s="18"/>
      <c r="R20" s="27">
        <v>19621001</v>
      </c>
      <c r="S20" s="41">
        <f t="shared" si="5"/>
        <v>2.9016450911572143E-2</v>
      </c>
      <c r="T20" s="28"/>
      <c r="U20" s="32">
        <f t="shared" si="22"/>
        <v>478425430</v>
      </c>
      <c r="V20" s="41">
        <f t="shared" si="6"/>
        <v>0.70751782768079952</v>
      </c>
      <c r="W20" s="28"/>
      <c r="X20" s="27">
        <v>138927683</v>
      </c>
      <c r="Y20" s="41">
        <f t="shared" si="7"/>
        <v>0.20545273373300149</v>
      </c>
      <c r="Z20" s="15"/>
      <c r="AA20" s="32">
        <f t="shared" si="8"/>
        <v>617353113</v>
      </c>
      <c r="AB20" s="41">
        <f t="shared" si="9"/>
        <v>0.91297056141380106</v>
      </c>
      <c r="AC20" s="29"/>
      <c r="AD20" s="27">
        <v>14463236</v>
      </c>
      <c r="AE20" s="41">
        <f t="shared" si="10"/>
        <v>2.1388907600406477E-2</v>
      </c>
      <c r="AF20" s="29"/>
      <c r="AG20" s="27">
        <v>3891630</v>
      </c>
      <c r="AH20" s="41">
        <f t="shared" si="11"/>
        <v>5.7551238522948701E-3</v>
      </c>
      <c r="AI20" s="29"/>
      <c r="AJ20" s="27">
        <v>1580522</v>
      </c>
      <c r="AK20" s="41">
        <f t="shared" si="12"/>
        <v>2.3373496096177676E-3</v>
      </c>
      <c r="AL20" s="29"/>
      <c r="AM20" s="27">
        <v>785924</v>
      </c>
      <c r="AN20" s="41">
        <f t="shared" si="13"/>
        <v>1.1622610470396707E-3</v>
      </c>
      <c r="AO20" s="29"/>
      <c r="AP20" s="27">
        <v>926998</v>
      </c>
      <c r="AQ20" s="41">
        <f t="shared" si="14"/>
        <v>1.3708878544028183E-3</v>
      </c>
      <c r="AR20" s="29"/>
      <c r="AS20" s="27">
        <v>1757275</v>
      </c>
      <c r="AT20" s="41">
        <f t="shared" si="15"/>
        <v>2.5987401853571558E-3</v>
      </c>
      <c r="AU20" s="29"/>
      <c r="AV20" s="27">
        <v>0</v>
      </c>
      <c r="AW20" s="41">
        <f t="shared" si="16"/>
        <v>0</v>
      </c>
      <c r="AX20" s="29"/>
      <c r="AY20" s="27">
        <v>23733402</v>
      </c>
      <c r="AZ20" s="41">
        <f t="shared" si="17"/>
        <v>3.5098061209905052E-2</v>
      </c>
      <c r="BA20" s="29"/>
      <c r="BB20" s="27">
        <v>11710550</v>
      </c>
      <c r="BC20" s="41">
        <f t="shared" si="18"/>
        <v>1.7318107227175167E-2</v>
      </c>
      <c r="BD20" s="29"/>
      <c r="BE20" s="27">
        <v>0</v>
      </c>
      <c r="BF20" s="41">
        <f t="shared" si="19"/>
        <v>0</v>
      </c>
      <c r="BG20" s="29"/>
      <c r="BH20" s="32">
        <f t="shared" si="23"/>
        <v>58849537</v>
      </c>
      <c r="BI20" s="41">
        <f t="shared" si="20"/>
        <v>8.7029438586198979E-2</v>
      </c>
      <c r="BJ20" s="28"/>
      <c r="BK20" s="32">
        <f t="shared" si="21"/>
        <v>676202650</v>
      </c>
    </row>
    <row r="21" spans="1:63" s="19" customFormat="1" ht="14.1" customHeight="1" x14ac:dyDescent="0.25">
      <c r="A21" s="13">
        <v>40</v>
      </c>
      <c r="B21" s="14" t="s">
        <v>55</v>
      </c>
      <c r="C21" s="27">
        <v>41826914</v>
      </c>
      <c r="D21" s="41">
        <f t="shared" si="0"/>
        <v>0.43101194789792957</v>
      </c>
      <c r="E21" s="15"/>
      <c r="F21" s="27">
        <v>5211276</v>
      </c>
      <c r="G21" s="41">
        <f t="shared" si="1"/>
        <v>5.3700404954420758E-2</v>
      </c>
      <c r="H21" s="15"/>
      <c r="I21" s="27">
        <v>9491088</v>
      </c>
      <c r="J21" s="41">
        <f t="shared" si="2"/>
        <v>9.7802394088903247E-2</v>
      </c>
      <c r="K21" s="16"/>
      <c r="L21" s="27">
        <v>6832228</v>
      </c>
      <c r="M21" s="43">
        <f t="shared" si="3"/>
        <v>7.0403757225856428E-2</v>
      </c>
      <c r="N21" s="16"/>
      <c r="O21" s="27">
        <v>3541615</v>
      </c>
      <c r="P21" s="41">
        <f t="shared" si="4"/>
        <v>3.6495123208337241E-2</v>
      </c>
      <c r="Q21" s="18"/>
      <c r="R21" s="27">
        <v>3930266</v>
      </c>
      <c r="S21" s="41">
        <f t="shared" si="5"/>
        <v>4.0500037952046958E-2</v>
      </c>
      <c r="T21" s="16"/>
      <c r="U21" s="32">
        <f t="shared" si="22"/>
        <v>70833387</v>
      </c>
      <c r="V21" s="41">
        <f t="shared" si="6"/>
        <v>0.72991366532749424</v>
      </c>
      <c r="W21" s="16"/>
      <c r="X21" s="27">
        <v>19357927</v>
      </c>
      <c r="Y21" s="41">
        <f t="shared" si="7"/>
        <v>0.19947677286294477</v>
      </c>
      <c r="Z21" s="15"/>
      <c r="AA21" s="32">
        <f t="shared" si="8"/>
        <v>90191314</v>
      </c>
      <c r="AB21" s="41">
        <f t="shared" si="9"/>
        <v>0.92939043819043898</v>
      </c>
      <c r="AC21" s="17"/>
      <c r="AD21" s="27">
        <v>2512311</v>
      </c>
      <c r="AE21" s="41">
        <f t="shared" si="10"/>
        <v>2.5888499874396551E-2</v>
      </c>
      <c r="AF21" s="17"/>
      <c r="AG21" s="27">
        <v>179150</v>
      </c>
      <c r="AH21" s="41">
        <f t="shared" si="11"/>
        <v>1.8460790692307371E-3</v>
      </c>
      <c r="AI21" s="17"/>
      <c r="AJ21" s="27">
        <v>603191</v>
      </c>
      <c r="AK21" s="41">
        <f t="shared" si="12"/>
        <v>6.2156755782771843E-3</v>
      </c>
      <c r="AL21" s="17"/>
      <c r="AM21" s="27">
        <v>293873</v>
      </c>
      <c r="AN21" s="41">
        <f t="shared" si="13"/>
        <v>3.028260085470524E-3</v>
      </c>
      <c r="AO21" s="17"/>
      <c r="AP21" s="27">
        <v>107088</v>
      </c>
      <c r="AQ21" s="41">
        <f t="shared" si="14"/>
        <v>1.1035049699457504E-3</v>
      </c>
      <c r="AR21" s="17"/>
      <c r="AS21" s="27">
        <v>184830</v>
      </c>
      <c r="AT21" s="41">
        <f t="shared" si="15"/>
        <v>1.9046095136249909E-3</v>
      </c>
      <c r="AU21" s="17"/>
      <c r="AV21" s="27">
        <v>0</v>
      </c>
      <c r="AW21" s="41">
        <f t="shared" si="16"/>
        <v>0</v>
      </c>
      <c r="AX21" s="17"/>
      <c r="AY21" s="27">
        <v>1734710</v>
      </c>
      <c r="AZ21" s="41">
        <f t="shared" si="17"/>
        <v>1.7875589294921862E-2</v>
      </c>
      <c r="BA21" s="17"/>
      <c r="BB21" s="27">
        <v>1237047</v>
      </c>
      <c r="BC21" s="41">
        <f t="shared" si="18"/>
        <v>1.2747343423693417E-2</v>
      </c>
      <c r="BD21" s="17"/>
      <c r="BE21" s="27">
        <v>0</v>
      </c>
      <c r="BF21" s="41">
        <f t="shared" si="19"/>
        <v>0</v>
      </c>
      <c r="BG21" s="17"/>
      <c r="BH21" s="32">
        <f t="shared" si="23"/>
        <v>6852200</v>
      </c>
      <c r="BI21" s="41">
        <f t="shared" si="20"/>
        <v>7.0609561809561017E-2</v>
      </c>
      <c r="BJ21" s="16"/>
      <c r="BK21" s="32">
        <f t="shared" si="21"/>
        <v>97043514</v>
      </c>
    </row>
    <row r="22" spans="1:63" s="19" customFormat="1" ht="14.1" customHeight="1" x14ac:dyDescent="0.25">
      <c r="A22" s="13">
        <v>41</v>
      </c>
      <c r="B22" s="14" t="s">
        <v>56</v>
      </c>
      <c r="C22" s="27">
        <v>164993372</v>
      </c>
      <c r="D22" s="41">
        <f t="shared" si="0"/>
        <v>0.46301022661742031</v>
      </c>
      <c r="E22" s="15"/>
      <c r="F22" s="27">
        <v>14953199</v>
      </c>
      <c r="G22" s="41">
        <f t="shared" si="1"/>
        <v>4.1962195048934343E-2</v>
      </c>
      <c r="H22" s="15"/>
      <c r="I22" s="27">
        <v>34639093</v>
      </c>
      <c r="J22" s="41">
        <f t="shared" si="2"/>
        <v>9.7205445923924133E-2</v>
      </c>
      <c r="K22" s="16"/>
      <c r="L22" s="27">
        <v>24214001</v>
      </c>
      <c r="M22" s="43">
        <f t="shared" si="3"/>
        <v>6.7950184631201074E-2</v>
      </c>
      <c r="N22" s="16"/>
      <c r="O22" s="27">
        <v>6759515</v>
      </c>
      <c r="P22" s="41">
        <f t="shared" si="4"/>
        <v>1.896878967946574E-2</v>
      </c>
      <c r="Q22" s="18"/>
      <c r="R22" s="27">
        <v>13215958</v>
      </c>
      <c r="S22" s="41">
        <f t="shared" si="5"/>
        <v>3.7087088010700868E-2</v>
      </c>
      <c r="T22" s="16"/>
      <c r="U22" s="32">
        <f t="shared" si="22"/>
        <v>258775138</v>
      </c>
      <c r="V22" s="41">
        <f t="shared" si="6"/>
        <v>0.72618392991164649</v>
      </c>
      <c r="W22" s="16"/>
      <c r="X22" s="27">
        <v>68000485</v>
      </c>
      <c r="Y22" s="41">
        <f t="shared" si="7"/>
        <v>0.19082536218451546</v>
      </c>
      <c r="Z22" s="15"/>
      <c r="AA22" s="32">
        <f t="shared" si="8"/>
        <v>326775623</v>
      </c>
      <c r="AB22" s="41">
        <f t="shared" si="9"/>
        <v>0.91700929209616189</v>
      </c>
      <c r="AC22" s="17"/>
      <c r="AD22" s="27">
        <v>7802474</v>
      </c>
      <c r="AE22" s="41">
        <f t="shared" si="10"/>
        <v>2.1895578053381017E-2</v>
      </c>
      <c r="AF22" s="17"/>
      <c r="AG22" s="27">
        <v>1068360</v>
      </c>
      <c r="AH22" s="41">
        <f t="shared" si="11"/>
        <v>2.9980695570546141E-3</v>
      </c>
      <c r="AI22" s="17"/>
      <c r="AJ22" s="27">
        <v>834614</v>
      </c>
      <c r="AK22" s="41">
        <f t="shared" si="12"/>
        <v>2.34212327800702E-3</v>
      </c>
      <c r="AL22" s="17"/>
      <c r="AM22" s="27">
        <v>233741</v>
      </c>
      <c r="AN22" s="41">
        <f t="shared" si="13"/>
        <v>6.5593224787103839E-4</v>
      </c>
      <c r="AO22" s="17"/>
      <c r="AP22" s="27">
        <v>142329</v>
      </c>
      <c r="AQ22" s="41">
        <f t="shared" si="14"/>
        <v>3.9940866560525117E-4</v>
      </c>
      <c r="AR22" s="17"/>
      <c r="AS22" s="27">
        <v>854549</v>
      </c>
      <c r="AT22" s="41">
        <f t="shared" si="15"/>
        <v>2.3980655789354369E-3</v>
      </c>
      <c r="AU22" s="17"/>
      <c r="AV22" s="27">
        <v>0</v>
      </c>
      <c r="AW22" s="41">
        <f t="shared" si="16"/>
        <v>0</v>
      </c>
      <c r="AX22" s="17"/>
      <c r="AY22" s="27">
        <v>13611614</v>
      </c>
      <c r="AZ22" s="41">
        <f t="shared" si="17"/>
        <v>3.8197391848981972E-2</v>
      </c>
      <c r="BA22" s="17"/>
      <c r="BB22" s="27">
        <v>5026000</v>
      </c>
      <c r="BC22" s="41">
        <f t="shared" si="18"/>
        <v>1.4104138674001732E-2</v>
      </c>
      <c r="BD22" s="17"/>
      <c r="BE22" s="27">
        <v>0</v>
      </c>
      <c r="BF22" s="41">
        <f t="shared" si="19"/>
        <v>0</v>
      </c>
      <c r="BG22" s="17"/>
      <c r="BH22" s="32">
        <f t="shared" si="23"/>
        <v>29573681</v>
      </c>
      <c r="BI22" s="41">
        <f t="shared" si="20"/>
        <v>8.2990707903838085E-2</v>
      </c>
      <c r="BJ22" s="16"/>
      <c r="BK22" s="32">
        <f t="shared" si="21"/>
        <v>356349304</v>
      </c>
    </row>
    <row r="23" spans="1:63" s="19" customFormat="1" ht="14.1" customHeight="1" x14ac:dyDescent="0.25">
      <c r="A23" s="13">
        <v>42</v>
      </c>
      <c r="B23" s="14" t="s">
        <v>57</v>
      </c>
      <c r="C23" s="27">
        <v>90415091</v>
      </c>
      <c r="D23" s="41">
        <f t="shared" si="0"/>
        <v>0.41687335953824189</v>
      </c>
      <c r="E23" s="15"/>
      <c r="F23" s="27">
        <v>9808106</v>
      </c>
      <c r="G23" s="41">
        <f t="shared" si="1"/>
        <v>4.5221854600878381E-2</v>
      </c>
      <c r="H23" s="15"/>
      <c r="I23" s="27">
        <v>26698542</v>
      </c>
      <c r="J23" s="41">
        <f t="shared" si="2"/>
        <v>0.12309793393132626</v>
      </c>
      <c r="K23" s="16"/>
      <c r="L23" s="27">
        <v>15401358</v>
      </c>
      <c r="M23" s="43">
        <f t="shared" si="3"/>
        <v>7.1010445047400089E-2</v>
      </c>
      <c r="N23" s="16"/>
      <c r="O23" s="27">
        <v>7756266</v>
      </c>
      <c r="P23" s="41">
        <f t="shared" si="4"/>
        <v>3.5761515352478505E-2</v>
      </c>
      <c r="Q23" s="18"/>
      <c r="R23" s="27">
        <v>6571337</v>
      </c>
      <c r="S23" s="41">
        <f t="shared" si="5"/>
        <v>3.0298209088214619E-2</v>
      </c>
      <c r="T23" s="16"/>
      <c r="U23" s="32">
        <f t="shared" si="22"/>
        <v>156650700</v>
      </c>
      <c r="V23" s="41">
        <f t="shared" si="6"/>
        <v>0.72226331755853979</v>
      </c>
      <c r="W23" s="16"/>
      <c r="X23" s="27">
        <v>43123189</v>
      </c>
      <c r="Y23" s="41">
        <f t="shared" si="7"/>
        <v>0.19882641795308881</v>
      </c>
      <c r="Z23" s="15"/>
      <c r="AA23" s="32">
        <f t="shared" si="8"/>
        <v>199773889</v>
      </c>
      <c r="AB23" s="41">
        <f t="shared" si="9"/>
        <v>0.92108973551162854</v>
      </c>
      <c r="AC23" s="17"/>
      <c r="AD23" s="27">
        <v>7584560</v>
      </c>
      <c r="AE23" s="41">
        <f t="shared" si="10"/>
        <v>3.4969837146095091E-2</v>
      </c>
      <c r="AF23" s="17"/>
      <c r="AG23" s="27">
        <v>779863</v>
      </c>
      <c r="AH23" s="41">
        <f t="shared" si="11"/>
        <v>3.5956841407102265E-3</v>
      </c>
      <c r="AI23" s="17"/>
      <c r="AJ23" s="27">
        <v>1130320</v>
      </c>
      <c r="AK23" s="41">
        <f t="shared" si="12"/>
        <v>5.2115226622209071E-3</v>
      </c>
      <c r="AL23" s="17"/>
      <c r="AM23" s="27">
        <v>6457</v>
      </c>
      <c r="AN23" s="41">
        <f t="shared" si="13"/>
        <v>2.9771039909017267E-5</v>
      </c>
      <c r="AO23" s="17"/>
      <c r="AP23" s="27">
        <v>180926</v>
      </c>
      <c r="AQ23" s="41">
        <f t="shared" si="14"/>
        <v>8.3418850341936785E-4</v>
      </c>
      <c r="AR23" s="17"/>
      <c r="AS23" s="27">
        <v>1041516</v>
      </c>
      <c r="AT23" s="41">
        <f t="shared" si="15"/>
        <v>4.8020774975809245E-3</v>
      </c>
      <c r="AU23" s="17"/>
      <c r="AV23" s="27">
        <v>0</v>
      </c>
      <c r="AW23" s="41">
        <f t="shared" si="16"/>
        <v>0</v>
      </c>
      <c r="AX23" s="17"/>
      <c r="AY23" s="27">
        <v>3634452</v>
      </c>
      <c r="AZ23" s="41">
        <f t="shared" si="17"/>
        <v>1.6757227123959675E-2</v>
      </c>
      <c r="BA23" s="17"/>
      <c r="BB23" s="27">
        <v>2756645</v>
      </c>
      <c r="BC23" s="41">
        <f t="shared" si="18"/>
        <v>1.2709956374476212E-2</v>
      </c>
      <c r="BD23" s="17"/>
      <c r="BE23" s="27">
        <v>0</v>
      </c>
      <c r="BF23" s="41">
        <f t="shared" si="19"/>
        <v>0</v>
      </c>
      <c r="BG23" s="17"/>
      <c r="BH23" s="32">
        <f t="shared" si="23"/>
        <v>17114739</v>
      </c>
      <c r="BI23" s="41">
        <f t="shared" si="20"/>
        <v>7.891026448837142E-2</v>
      </c>
      <c r="BJ23" s="16"/>
      <c r="BK23" s="32">
        <f t="shared" si="21"/>
        <v>216888628</v>
      </c>
    </row>
    <row r="24" spans="1:63" s="19" customFormat="1" ht="14.1" customHeight="1" x14ac:dyDescent="0.25">
      <c r="A24" s="13">
        <v>43</v>
      </c>
      <c r="B24" s="14" t="s">
        <v>58</v>
      </c>
      <c r="C24" s="27">
        <v>176114764</v>
      </c>
      <c r="D24" s="41">
        <f t="shared" si="0"/>
        <v>0.42834490359857796</v>
      </c>
      <c r="E24" s="15"/>
      <c r="F24" s="27">
        <v>20377026</v>
      </c>
      <c r="G24" s="41">
        <f t="shared" si="1"/>
        <v>4.9560837713729197E-2</v>
      </c>
      <c r="H24" s="15"/>
      <c r="I24" s="27">
        <v>34094181</v>
      </c>
      <c r="J24" s="41">
        <f t="shared" si="2"/>
        <v>8.2923591083581549E-2</v>
      </c>
      <c r="K24" s="16"/>
      <c r="L24" s="27">
        <v>33215914</v>
      </c>
      <c r="M24" s="43">
        <f t="shared" si="3"/>
        <v>8.0787477194522186E-2</v>
      </c>
      <c r="N24" s="16"/>
      <c r="O24" s="27">
        <v>8904397</v>
      </c>
      <c r="P24" s="41">
        <f t="shared" si="4"/>
        <v>2.1657202314784164E-2</v>
      </c>
      <c r="Q24" s="18"/>
      <c r="R24" s="27">
        <v>17446085</v>
      </c>
      <c r="S24" s="41">
        <f t="shared" si="5"/>
        <v>4.2432226735389419E-2</v>
      </c>
      <c r="T24" s="16"/>
      <c r="U24" s="32">
        <f t="shared" si="22"/>
        <v>290152367</v>
      </c>
      <c r="V24" s="41">
        <f t="shared" si="6"/>
        <v>0.70570623864058446</v>
      </c>
      <c r="W24" s="16"/>
      <c r="X24" s="27">
        <v>86446126</v>
      </c>
      <c r="Y24" s="41">
        <f t="shared" si="7"/>
        <v>0.21025356799694844</v>
      </c>
      <c r="Z24" s="15"/>
      <c r="AA24" s="32">
        <f t="shared" si="8"/>
        <v>376598493</v>
      </c>
      <c r="AB24" s="41">
        <f t="shared" si="9"/>
        <v>0.91595980663753296</v>
      </c>
      <c r="AC24" s="17"/>
      <c r="AD24" s="27">
        <v>9531738</v>
      </c>
      <c r="AE24" s="41">
        <f t="shared" si="10"/>
        <v>2.3183016017537875E-2</v>
      </c>
      <c r="AF24" s="17"/>
      <c r="AG24" s="27">
        <v>694200</v>
      </c>
      <c r="AH24" s="41">
        <f t="shared" si="11"/>
        <v>1.6884276214237941E-3</v>
      </c>
      <c r="AI24" s="17"/>
      <c r="AJ24" s="27">
        <v>2406437</v>
      </c>
      <c r="AK24" s="41">
        <f t="shared" si="12"/>
        <v>5.8529165946646653E-3</v>
      </c>
      <c r="AL24" s="17"/>
      <c r="AM24" s="27">
        <v>588848</v>
      </c>
      <c r="AN24" s="41">
        <f t="shared" si="13"/>
        <v>1.4321913397006025E-3</v>
      </c>
      <c r="AO24" s="17"/>
      <c r="AP24" s="27">
        <v>1992088</v>
      </c>
      <c r="AQ24" s="41">
        <f t="shared" si="14"/>
        <v>4.845140310439186E-3</v>
      </c>
      <c r="AR24" s="17"/>
      <c r="AS24" s="27">
        <v>1912649</v>
      </c>
      <c r="AT24" s="41">
        <f t="shared" si="15"/>
        <v>4.6519294175865721E-3</v>
      </c>
      <c r="AU24" s="17"/>
      <c r="AV24" s="27">
        <v>0</v>
      </c>
      <c r="AW24" s="41">
        <f t="shared" si="16"/>
        <v>0</v>
      </c>
      <c r="AX24" s="17"/>
      <c r="AY24" s="27">
        <v>11054730</v>
      </c>
      <c r="AZ24" s="41">
        <f t="shared" si="17"/>
        <v>2.688722483345183E-2</v>
      </c>
      <c r="BA24" s="17"/>
      <c r="BB24" s="27">
        <v>6372584</v>
      </c>
      <c r="BC24" s="41">
        <f t="shared" si="18"/>
        <v>1.549934722766253E-2</v>
      </c>
      <c r="BD24" s="17"/>
      <c r="BE24" s="27">
        <v>0</v>
      </c>
      <c r="BF24" s="41">
        <f t="shared" si="19"/>
        <v>0</v>
      </c>
      <c r="BG24" s="17"/>
      <c r="BH24" s="32">
        <f t="shared" si="23"/>
        <v>34553274</v>
      </c>
      <c r="BI24" s="41">
        <f t="shared" si="20"/>
        <v>8.4040193362467056E-2</v>
      </c>
      <c r="BJ24" s="16"/>
      <c r="BK24" s="32">
        <f t="shared" si="21"/>
        <v>411151767</v>
      </c>
    </row>
    <row r="25" spans="1:63" s="19" customFormat="1" ht="14.1" customHeight="1" x14ac:dyDescent="0.25">
      <c r="A25" s="13">
        <v>44</v>
      </c>
      <c r="B25" s="14" t="s">
        <v>59</v>
      </c>
      <c r="C25" s="27">
        <v>91091606</v>
      </c>
      <c r="D25" s="41">
        <f t="shared" si="0"/>
        <v>0.41923948637795305</v>
      </c>
      <c r="E25" s="15"/>
      <c r="F25" s="27">
        <v>13099342</v>
      </c>
      <c r="G25" s="41">
        <f t="shared" si="1"/>
        <v>6.0288336687895794E-2</v>
      </c>
      <c r="H25" s="15"/>
      <c r="I25" s="27">
        <v>19932404</v>
      </c>
      <c r="J25" s="41">
        <f t="shared" si="2"/>
        <v>9.1736782149146184E-2</v>
      </c>
      <c r="K25" s="16"/>
      <c r="L25" s="27">
        <v>14468754</v>
      </c>
      <c r="M25" s="43">
        <f t="shared" si="3"/>
        <v>6.6590910643171158E-2</v>
      </c>
      <c r="N25" s="16"/>
      <c r="O25" s="27">
        <v>6384421</v>
      </c>
      <c r="P25" s="41">
        <f t="shared" si="4"/>
        <v>2.9383622689236784E-2</v>
      </c>
      <c r="Q25" s="18"/>
      <c r="R25" s="27">
        <v>9443237</v>
      </c>
      <c r="S25" s="41">
        <f t="shared" si="5"/>
        <v>4.3461499950119248E-2</v>
      </c>
      <c r="T25" s="16"/>
      <c r="U25" s="32">
        <f t="shared" si="22"/>
        <v>154419764</v>
      </c>
      <c r="V25" s="41">
        <f t="shared" si="6"/>
        <v>0.7107006384975223</v>
      </c>
      <c r="W25" s="16"/>
      <c r="X25" s="27">
        <v>42768945</v>
      </c>
      <c r="Y25" s="41">
        <f t="shared" si="7"/>
        <v>0.19683954781439383</v>
      </c>
      <c r="Z25" s="15"/>
      <c r="AA25" s="32">
        <f t="shared" si="8"/>
        <v>197188709</v>
      </c>
      <c r="AB25" s="41">
        <f t="shared" si="9"/>
        <v>0.90754018631191613</v>
      </c>
      <c r="AC25" s="17"/>
      <c r="AD25" s="27">
        <v>10702325</v>
      </c>
      <c r="AE25" s="41">
        <f t="shared" si="10"/>
        <v>4.9256319358887211E-2</v>
      </c>
      <c r="AF25" s="17"/>
      <c r="AG25" s="27">
        <v>216860</v>
      </c>
      <c r="AH25" s="41">
        <f t="shared" si="11"/>
        <v>9.9807522348352158E-4</v>
      </c>
      <c r="AI25" s="17"/>
      <c r="AJ25" s="27">
        <v>1184128</v>
      </c>
      <c r="AK25" s="41">
        <f t="shared" si="12"/>
        <v>5.4498239335658743E-3</v>
      </c>
      <c r="AL25" s="17"/>
      <c r="AM25" s="27">
        <v>46241</v>
      </c>
      <c r="AN25" s="41">
        <f t="shared" si="13"/>
        <v>2.1281931388500197E-4</v>
      </c>
      <c r="AO25" s="17"/>
      <c r="AP25" s="27">
        <v>60000</v>
      </c>
      <c r="AQ25" s="41">
        <f t="shared" si="14"/>
        <v>2.7614365677861892E-4</v>
      </c>
      <c r="AR25" s="17"/>
      <c r="AS25" s="27">
        <v>511320</v>
      </c>
      <c r="AT25" s="41">
        <f t="shared" si="15"/>
        <v>2.3532962430673904E-3</v>
      </c>
      <c r="AU25" s="17"/>
      <c r="AV25" s="27">
        <v>0</v>
      </c>
      <c r="AW25" s="41">
        <f t="shared" si="16"/>
        <v>0</v>
      </c>
      <c r="AX25" s="17"/>
      <c r="AY25" s="27">
        <v>3937236</v>
      </c>
      <c r="AZ25" s="41">
        <f t="shared" si="17"/>
        <v>1.812071244400704E-2</v>
      </c>
      <c r="BA25" s="17"/>
      <c r="BB25" s="27">
        <v>3431393</v>
      </c>
      <c r="BC25" s="41">
        <f t="shared" si="18"/>
        <v>1.579262351440926E-2</v>
      </c>
      <c r="BD25" s="17"/>
      <c r="BE25" s="27">
        <v>0</v>
      </c>
      <c r="BF25" s="41">
        <f t="shared" si="19"/>
        <v>0</v>
      </c>
      <c r="BG25" s="17"/>
      <c r="BH25" s="32">
        <f t="shared" si="23"/>
        <v>20089503</v>
      </c>
      <c r="BI25" s="41">
        <f t="shared" si="20"/>
        <v>9.2459813688083925E-2</v>
      </c>
      <c r="BJ25" s="16"/>
      <c r="BK25" s="32">
        <f t="shared" si="21"/>
        <v>217278212</v>
      </c>
    </row>
    <row r="26" spans="1:63" s="19" customFormat="1" ht="14.1" customHeight="1" x14ac:dyDescent="0.25">
      <c r="A26" s="13">
        <v>45</v>
      </c>
      <c r="B26" s="14" t="s">
        <v>60</v>
      </c>
      <c r="C26" s="27">
        <v>42591415</v>
      </c>
      <c r="D26" s="41">
        <f t="shared" si="0"/>
        <v>0.42688333311299975</v>
      </c>
      <c r="E26" s="15"/>
      <c r="F26" s="27">
        <v>5703162</v>
      </c>
      <c r="G26" s="41">
        <f t="shared" si="1"/>
        <v>5.7161397522092233E-2</v>
      </c>
      <c r="H26" s="15"/>
      <c r="I26" s="27">
        <v>7827564</v>
      </c>
      <c r="J26" s="41">
        <f t="shared" si="2"/>
        <v>7.8453759060959236E-2</v>
      </c>
      <c r="K26" s="16"/>
      <c r="L26" s="27">
        <v>6334948</v>
      </c>
      <c r="M26" s="43">
        <f t="shared" si="3"/>
        <v>6.3493634041919753E-2</v>
      </c>
      <c r="N26" s="16"/>
      <c r="O26" s="27">
        <v>3146801</v>
      </c>
      <c r="P26" s="41">
        <f t="shared" si="4"/>
        <v>3.1539616599338641E-2</v>
      </c>
      <c r="Q26" s="18"/>
      <c r="R26" s="27">
        <v>3543512</v>
      </c>
      <c r="S26" s="41">
        <f t="shared" si="5"/>
        <v>3.5515753902186906E-2</v>
      </c>
      <c r="T26" s="16"/>
      <c r="U26" s="32">
        <f t="shared" si="22"/>
        <v>69147402</v>
      </c>
      <c r="V26" s="41">
        <f t="shared" si="6"/>
        <v>0.69304749423949652</v>
      </c>
      <c r="W26" s="16"/>
      <c r="X26" s="27">
        <v>19048097</v>
      </c>
      <c r="Y26" s="41">
        <f t="shared" si="7"/>
        <v>0.19091441636347914</v>
      </c>
      <c r="Z26" s="15"/>
      <c r="AA26" s="32">
        <f t="shared" si="8"/>
        <v>88195499</v>
      </c>
      <c r="AB26" s="41">
        <f t="shared" si="9"/>
        <v>0.88396191060297569</v>
      </c>
      <c r="AC26" s="17"/>
      <c r="AD26" s="27">
        <v>6357866</v>
      </c>
      <c r="AE26" s="41">
        <f t="shared" si="10"/>
        <v>6.3723335549331128E-2</v>
      </c>
      <c r="AF26" s="17"/>
      <c r="AG26" s="27">
        <v>668622</v>
      </c>
      <c r="AH26" s="41">
        <f t="shared" si="11"/>
        <v>6.7014347363824403E-3</v>
      </c>
      <c r="AI26" s="17"/>
      <c r="AJ26" s="27">
        <v>952644</v>
      </c>
      <c r="AK26" s="41">
        <f t="shared" si="12"/>
        <v>9.5481177601190407E-3</v>
      </c>
      <c r="AL26" s="17"/>
      <c r="AM26" s="27">
        <v>110000</v>
      </c>
      <c r="AN26" s="41">
        <f t="shared" si="13"/>
        <v>1.1025030899403077E-3</v>
      </c>
      <c r="AO26" s="17"/>
      <c r="AP26" s="27">
        <v>297372</v>
      </c>
      <c r="AQ26" s="41">
        <f t="shared" si="14"/>
        <v>2.9804868078339018E-3</v>
      </c>
      <c r="AR26" s="17"/>
      <c r="AS26" s="27">
        <v>216805</v>
      </c>
      <c r="AT26" s="41">
        <f t="shared" si="15"/>
        <v>2.1729834764955313E-3</v>
      </c>
      <c r="AU26" s="17"/>
      <c r="AV26" s="27">
        <v>0</v>
      </c>
      <c r="AW26" s="41">
        <f t="shared" si="16"/>
        <v>0</v>
      </c>
      <c r="AX26" s="17"/>
      <c r="AY26" s="27">
        <v>1301813</v>
      </c>
      <c r="AZ26" s="41">
        <f t="shared" si="17"/>
        <v>1.3047753227495108E-2</v>
      </c>
      <c r="BA26" s="17"/>
      <c r="BB26" s="27">
        <v>1672342</v>
      </c>
      <c r="BC26" s="41">
        <f t="shared" si="18"/>
        <v>1.6761474749426856E-2</v>
      </c>
      <c r="BD26" s="17"/>
      <c r="BE26" s="27">
        <v>0</v>
      </c>
      <c r="BF26" s="41">
        <f t="shared" si="19"/>
        <v>0</v>
      </c>
      <c r="BG26" s="17"/>
      <c r="BH26" s="32">
        <f t="shared" si="23"/>
        <v>11577464</v>
      </c>
      <c r="BI26" s="41">
        <f t="shared" si="20"/>
        <v>0.11603808939702433</v>
      </c>
      <c r="BJ26" s="16"/>
      <c r="BK26" s="32">
        <f t="shared" si="21"/>
        <v>99772963</v>
      </c>
    </row>
    <row r="27" spans="1:63" s="19" customFormat="1" ht="14.1" customHeight="1" x14ac:dyDescent="0.25">
      <c r="A27" s="13">
        <v>46</v>
      </c>
      <c r="B27" s="14" t="s">
        <v>61</v>
      </c>
      <c r="C27" s="27">
        <v>20324620</v>
      </c>
      <c r="D27" s="41">
        <f t="shared" si="0"/>
        <v>0.36285746859970031</v>
      </c>
      <c r="E27" s="15"/>
      <c r="F27" s="27">
        <v>2813759</v>
      </c>
      <c r="G27" s="41">
        <f t="shared" si="1"/>
        <v>5.0234320149140511E-2</v>
      </c>
      <c r="H27" s="15"/>
      <c r="I27" s="27">
        <v>4214518</v>
      </c>
      <c r="J27" s="41">
        <f t="shared" si="2"/>
        <v>7.524221032658282E-2</v>
      </c>
      <c r="K27" s="16"/>
      <c r="L27" s="27">
        <v>5638688</v>
      </c>
      <c r="M27" s="43">
        <f t="shared" si="3"/>
        <v>0.10066805942268574</v>
      </c>
      <c r="N27" s="16"/>
      <c r="O27" s="27">
        <v>2228087</v>
      </c>
      <c r="P27" s="41">
        <f t="shared" si="4"/>
        <v>3.9778259502017778E-2</v>
      </c>
      <c r="Q27" s="18"/>
      <c r="R27" s="27">
        <v>2980520</v>
      </c>
      <c r="S27" s="41">
        <f t="shared" si="5"/>
        <v>5.3211520919494625E-2</v>
      </c>
      <c r="T27" s="16"/>
      <c r="U27" s="32">
        <f t="shared" si="22"/>
        <v>38200192</v>
      </c>
      <c r="V27" s="41">
        <f t="shared" si="6"/>
        <v>0.68199183891962178</v>
      </c>
      <c r="W27" s="16"/>
      <c r="X27" s="27">
        <v>9534941</v>
      </c>
      <c r="Y27" s="41">
        <f t="shared" si="7"/>
        <v>0.17022825295171548</v>
      </c>
      <c r="Z27" s="15"/>
      <c r="AA27" s="32">
        <f t="shared" si="8"/>
        <v>47735133</v>
      </c>
      <c r="AB27" s="41">
        <f t="shared" si="9"/>
        <v>0.85222009187133729</v>
      </c>
      <c r="AC27" s="17"/>
      <c r="AD27" s="27">
        <v>1111626</v>
      </c>
      <c r="AE27" s="41">
        <f t="shared" si="10"/>
        <v>1.9845969882320579E-2</v>
      </c>
      <c r="AF27" s="17"/>
      <c r="AG27" s="27">
        <v>1796489</v>
      </c>
      <c r="AH27" s="41">
        <f t="shared" si="11"/>
        <v>3.2072897348496901E-2</v>
      </c>
      <c r="AI27" s="17"/>
      <c r="AJ27" s="27">
        <v>199550</v>
      </c>
      <c r="AK27" s="41">
        <f t="shared" si="12"/>
        <v>3.5625860586357924E-3</v>
      </c>
      <c r="AL27" s="17"/>
      <c r="AM27" s="27">
        <v>0</v>
      </c>
      <c r="AN27" s="41">
        <f t="shared" si="13"/>
        <v>0</v>
      </c>
      <c r="AO27" s="17"/>
      <c r="AP27" s="27">
        <v>68500</v>
      </c>
      <c r="AQ27" s="41">
        <f t="shared" si="14"/>
        <v>1.222937334084449E-3</v>
      </c>
      <c r="AR27" s="17"/>
      <c r="AS27" s="27">
        <v>136000</v>
      </c>
      <c r="AT27" s="41">
        <f t="shared" si="15"/>
        <v>2.4280215684012417E-3</v>
      </c>
      <c r="AU27" s="17"/>
      <c r="AV27" s="27">
        <v>0</v>
      </c>
      <c r="AW27" s="41">
        <f t="shared" si="16"/>
        <v>0</v>
      </c>
      <c r="AX27" s="17"/>
      <c r="AY27" s="27">
        <v>4146459</v>
      </c>
      <c r="AZ27" s="41">
        <f t="shared" si="17"/>
        <v>7.4027146209495909E-2</v>
      </c>
      <c r="BA27" s="17"/>
      <c r="BB27" s="27">
        <v>818925</v>
      </c>
      <c r="BC27" s="41">
        <f t="shared" si="18"/>
        <v>1.4620349727227845E-2</v>
      </c>
      <c r="BD27" s="17"/>
      <c r="BE27" s="27">
        <v>0</v>
      </c>
      <c r="BF27" s="41">
        <f t="shared" si="19"/>
        <v>0</v>
      </c>
      <c r="BG27" s="17"/>
      <c r="BH27" s="32">
        <f t="shared" si="23"/>
        <v>8277549</v>
      </c>
      <c r="BI27" s="41">
        <f t="shared" si="20"/>
        <v>0.14777990812866271</v>
      </c>
      <c r="BJ27" s="16"/>
      <c r="BK27" s="32">
        <f t="shared" si="21"/>
        <v>56012682</v>
      </c>
    </row>
    <row r="28" spans="1:63" s="19" customFormat="1" ht="14.1" customHeight="1" x14ac:dyDescent="0.25">
      <c r="A28" s="13">
        <v>47</v>
      </c>
      <c r="B28" s="14" t="s">
        <v>98</v>
      </c>
      <c r="C28" s="27">
        <v>14781613</v>
      </c>
      <c r="D28" s="41">
        <f t="shared" si="0"/>
        <v>0.32386899180396311</v>
      </c>
      <c r="E28" s="15"/>
      <c r="F28" s="27">
        <v>2907072</v>
      </c>
      <c r="G28" s="41">
        <f t="shared" si="1"/>
        <v>6.3694704883799261E-2</v>
      </c>
      <c r="H28" s="15"/>
      <c r="I28" s="27">
        <v>4414801</v>
      </c>
      <c r="J28" s="41">
        <f t="shared" si="2"/>
        <v>9.6729440074309087E-2</v>
      </c>
      <c r="K28" s="16"/>
      <c r="L28" s="27">
        <v>3774734</v>
      </c>
      <c r="M28" s="43">
        <f t="shared" si="3"/>
        <v>8.2705405351103489E-2</v>
      </c>
      <c r="N28" s="16"/>
      <c r="O28" s="27">
        <v>2023532</v>
      </c>
      <c r="P28" s="41">
        <f t="shared" si="4"/>
        <v>4.4336113299885273E-2</v>
      </c>
      <c r="Q28" s="18"/>
      <c r="R28" s="27">
        <v>1439900</v>
      </c>
      <c r="S28" s="41">
        <f t="shared" si="5"/>
        <v>3.1548584129386048E-2</v>
      </c>
      <c r="T28" s="16"/>
      <c r="U28" s="32">
        <f t="shared" si="22"/>
        <v>29341652</v>
      </c>
      <c r="V28" s="41">
        <f t="shared" si="6"/>
        <v>0.64288323954244631</v>
      </c>
      <c r="W28" s="16"/>
      <c r="X28" s="27">
        <v>7312664</v>
      </c>
      <c r="Y28" s="41">
        <f t="shared" si="7"/>
        <v>0.16022237336893722</v>
      </c>
      <c r="Z28" s="15"/>
      <c r="AA28" s="32">
        <f t="shared" si="8"/>
        <v>36654316</v>
      </c>
      <c r="AB28" s="41">
        <f t="shared" si="9"/>
        <v>0.80310561291138349</v>
      </c>
      <c r="AC28" s="17"/>
      <c r="AD28" s="27">
        <v>3986348</v>
      </c>
      <c r="AE28" s="41">
        <f t="shared" si="10"/>
        <v>8.7341923221758322E-2</v>
      </c>
      <c r="AF28" s="17"/>
      <c r="AG28" s="27">
        <v>9000</v>
      </c>
      <c r="AH28" s="41">
        <f t="shared" si="11"/>
        <v>1.9719234472149067E-4</v>
      </c>
      <c r="AI28" s="17"/>
      <c r="AJ28" s="27">
        <v>426997</v>
      </c>
      <c r="AK28" s="41">
        <f t="shared" si="12"/>
        <v>9.3556155132269291E-3</v>
      </c>
      <c r="AL28" s="17"/>
      <c r="AM28" s="27">
        <v>258000</v>
      </c>
      <c r="AN28" s="41">
        <f t="shared" si="13"/>
        <v>5.6528472153493997E-3</v>
      </c>
      <c r="AO28" s="17"/>
      <c r="AP28" s="27">
        <v>346740</v>
      </c>
      <c r="AQ28" s="41">
        <f t="shared" si="14"/>
        <v>7.5971637343032975E-3</v>
      </c>
      <c r="AR28" s="17"/>
      <c r="AS28" s="27">
        <v>117000</v>
      </c>
      <c r="AT28" s="41">
        <f t="shared" si="15"/>
        <v>2.5635004813793789E-3</v>
      </c>
      <c r="AU28" s="17"/>
      <c r="AV28" s="27">
        <v>0</v>
      </c>
      <c r="AW28" s="41">
        <f t="shared" si="16"/>
        <v>0</v>
      </c>
      <c r="AX28" s="17"/>
      <c r="AY28" s="27">
        <v>3249816</v>
      </c>
      <c r="AZ28" s="41">
        <f t="shared" si="17"/>
        <v>7.1204315217046218E-2</v>
      </c>
      <c r="BA28" s="17"/>
      <c r="BB28" s="27">
        <v>592500</v>
      </c>
      <c r="BC28" s="41">
        <f t="shared" si="18"/>
        <v>1.2981829360831469E-2</v>
      </c>
      <c r="BD28" s="17"/>
      <c r="BE28" s="27">
        <v>0</v>
      </c>
      <c r="BF28" s="41">
        <f t="shared" si="19"/>
        <v>0</v>
      </c>
      <c r="BG28" s="17"/>
      <c r="BH28" s="32">
        <f t="shared" si="23"/>
        <v>8986401</v>
      </c>
      <c r="BI28" s="41">
        <f t="shared" si="20"/>
        <v>0.19689438708861651</v>
      </c>
      <c r="BJ28" s="16"/>
      <c r="BK28" s="32">
        <f t="shared" si="21"/>
        <v>45640717</v>
      </c>
    </row>
    <row r="29" spans="1:63" s="19" customFormat="1" ht="14.1" customHeight="1" x14ac:dyDescent="0.25">
      <c r="A29" s="13">
        <v>48</v>
      </c>
      <c r="B29" s="14" t="s">
        <v>62</v>
      </c>
      <c r="C29" s="27">
        <v>26379494</v>
      </c>
      <c r="D29" s="41">
        <f t="shared" si="0"/>
        <v>0.35920893757302785</v>
      </c>
      <c r="E29" s="15"/>
      <c r="F29" s="27">
        <v>3735337</v>
      </c>
      <c r="G29" s="41">
        <f t="shared" si="1"/>
        <v>5.0863994405928377E-2</v>
      </c>
      <c r="H29" s="15"/>
      <c r="I29" s="27">
        <v>4795943</v>
      </c>
      <c r="J29" s="41">
        <f t="shared" si="2"/>
        <v>6.5306240888881331E-2</v>
      </c>
      <c r="K29" s="16"/>
      <c r="L29" s="27">
        <v>6405970</v>
      </c>
      <c r="M29" s="43">
        <f t="shared" si="3"/>
        <v>8.7229939961118635E-2</v>
      </c>
      <c r="N29" s="16"/>
      <c r="O29" s="27">
        <v>3386699</v>
      </c>
      <c r="P29" s="41">
        <f t="shared" si="4"/>
        <v>4.6116599115571963E-2</v>
      </c>
      <c r="Q29" s="18"/>
      <c r="R29" s="27">
        <v>2507962</v>
      </c>
      <c r="S29" s="41">
        <f t="shared" si="5"/>
        <v>3.415085844684989E-2</v>
      </c>
      <c r="T29" s="16"/>
      <c r="U29" s="32">
        <f t="shared" si="22"/>
        <v>47211405</v>
      </c>
      <c r="V29" s="41">
        <f t="shared" si="6"/>
        <v>0.64287657039137802</v>
      </c>
      <c r="W29" s="16"/>
      <c r="X29" s="27">
        <v>15011722</v>
      </c>
      <c r="Y29" s="41">
        <f t="shared" si="7"/>
        <v>0.2044142586950928</v>
      </c>
      <c r="Z29" s="15"/>
      <c r="AA29" s="32">
        <f t="shared" si="8"/>
        <v>62223127</v>
      </c>
      <c r="AB29" s="41">
        <f t="shared" si="9"/>
        <v>0.8472908290864708</v>
      </c>
      <c r="AC29" s="17"/>
      <c r="AD29" s="27">
        <v>2285267</v>
      </c>
      <c r="AE29" s="41">
        <f t="shared" si="10"/>
        <v>3.1118425969076609E-2</v>
      </c>
      <c r="AF29" s="17"/>
      <c r="AG29" s="27">
        <v>594127</v>
      </c>
      <c r="AH29" s="41">
        <f t="shared" si="11"/>
        <v>8.0902131198365788E-3</v>
      </c>
      <c r="AI29" s="17"/>
      <c r="AJ29" s="27">
        <v>617547</v>
      </c>
      <c r="AK29" s="41">
        <f t="shared" si="12"/>
        <v>8.4091226985404128E-3</v>
      </c>
      <c r="AL29" s="17"/>
      <c r="AM29" s="27">
        <v>246240</v>
      </c>
      <c r="AN29" s="41">
        <f t="shared" si="13"/>
        <v>3.3530441784813E-3</v>
      </c>
      <c r="AO29" s="17"/>
      <c r="AP29" s="27">
        <v>463276</v>
      </c>
      <c r="AQ29" s="41">
        <f t="shared" si="14"/>
        <v>6.3084181888811838E-3</v>
      </c>
      <c r="AR29" s="17"/>
      <c r="AS29" s="27">
        <v>490278</v>
      </c>
      <c r="AT29" s="41">
        <f t="shared" si="15"/>
        <v>6.6761037757369019E-3</v>
      </c>
      <c r="AU29" s="17"/>
      <c r="AV29" s="27">
        <v>0</v>
      </c>
      <c r="AW29" s="41">
        <f t="shared" si="16"/>
        <v>0</v>
      </c>
      <c r="AX29" s="17"/>
      <c r="AY29" s="27">
        <v>4761072</v>
      </c>
      <c r="AZ29" s="41">
        <f t="shared" si="17"/>
        <v>6.4831403317618247E-2</v>
      </c>
      <c r="BA29" s="17"/>
      <c r="BB29" s="27">
        <v>1756810</v>
      </c>
      <c r="BC29" s="41">
        <f t="shared" si="18"/>
        <v>2.3922439665357911E-2</v>
      </c>
      <c r="BD29" s="17"/>
      <c r="BE29" s="27">
        <v>0</v>
      </c>
      <c r="BF29" s="41">
        <f t="shared" si="19"/>
        <v>0</v>
      </c>
      <c r="BG29" s="17"/>
      <c r="BH29" s="32">
        <f t="shared" si="23"/>
        <v>11214617</v>
      </c>
      <c r="BI29" s="41">
        <f t="shared" si="20"/>
        <v>0.15270917091352915</v>
      </c>
      <c r="BJ29" s="16"/>
      <c r="BK29" s="32">
        <f t="shared" si="21"/>
        <v>73437744</v>
      </c>
    </row>
    <row r="30" spans="1:63" s="19" customFormat="1" ht="14.1" customHeight="1" x14ac:dyDescent="0.25">
      <c r="A30" s="13">
        <v>49</v>
      </c>
      <c r="B30" s="14" t="s">
        <v>63</v>
      </c>
      <c r="C30" s="27">
        <v>1756857</v>
      </c>
      <c r="D30" s="41">
        <f t="shared" si="0"/>
        <v>0.21486931042251123</v>
      </c>
      <c r="E30" s="15"/>
      <c r="F30" s="27">
        <v>353376</v>
      </c>
      <c r="G30" s="41">
        <f t="shared" si="1"/>
        <v>4.3219031167514105E-2</v>
      </c>
      <c r="H30" s="15"/>
      <c r="I30" s="27">
        <v>1095773</v>
      </c>
      <c r="J30" s="41">
        <f t="shared" si="2"/>
        <v>0.13401659263651305</v>
      </c>
      <c r="K30" s="16"/>
      <c r="L30" s="27">
        <v>810923</v>
      </c>
      <c r="M30" s="43">
        <f t="shared" si="3"/>
        <v>9.9178513570401056E-2</v>
      </c>
      <c r="N30" s="16"/>
      <c r="O30" s="27">
        <v>787288</v>
      </c>
      <c r="P30" s="41">
        <f t="shared" si="4"/>
        <v>9.6287876397406297E-2</v>
      </c>
      <c r="Q30" s="18"/>
      <c r="R30" s="27">
        <v>343400</v>
      </c>
      <c r="S30" s="41">
        <f t="shared" si="5"/>
        <v>4.1998934004924909E-2</v>
      </c>
      <c r="T30" s="16"/>
      <c r="U30" s="32">
        <f t="shared" si="22"/>
        <v>5147617</v>
      </c>
      <c r="V30" s="41">
        <f t="shared" si="6"/>
        <v>0.62957025819927059</v>
      </c>
      <c r="W30" s="16"/>
      <c r="X30" s="27">
        <v>1132831</v>
      </c>
      <c r="Y30" s="41">
        <f t="shared" si="7"/>
        <v>0.13854890625431884</v>
      </c>
      <c r="Z30" s="15"/>
      <c r="AA30" s="32">
        <f t="shared" si="8"/>
        <v>6280448</v>
      </c>
      <c r="AB30" s="41">
        <f t="shared" si="9"/>
        <v>0.76811916445358952</v>
      </c>
      <c r="AC30" s="17"/>
      <c r="AD30" s="27">
        <v>741943</v>
      </c>
      <c r="AE30" s="41">
        <f t="shared" si="10"/>
        <v>9.0742035796202686E-2</v>
      </c>
      <c r="AF30" s="17"/>
      <c r="AG30" s="27">
        <v>163550</v>
      </c>
      <c r="AH30" s="41">
        <f t="shared" si="11"/>
        <v>2.0002695563498745E-2</v>
      </c>
      <c r="AI30" s="17"/>
      <c r="AJ30" s="27">
        <v>176035</v>
      </c>
      <c r="AK30" s="41">
        <f t="shared" si="12"/>
        <v>2.1529651565395911E-2</v>
      </c>
      <c r="AL30" s="17"/>
      <c r="AM30" s="27">
        <v>33000</v>
      </c>
      <c r="AN30" s="41">
        <f t="shared" si="13"/>
        <v>4.0360070534726901E-3</v>
      </c>
      <c r="AO30" s="17"/>
      <c r="AP30" s="27">
        <v>3500</v>
      </c>
      <c r="AQ30" s="41">
        <f t="shared" si="14"/>
        <v>4.2806135415619448E-4</v>
      </c>
      <c r="AR30" s="17"/>
      <c r="AS30" s="27">
        <v>22000</v>
      </c>
      <c r="AT30" s="41">
        <f t="shared" si="15"/>
        <v>2.6906713689817939E-3</v>
      </c>
      <c r="AU30" s="17"/>
      <c r="AV30" s="27">
        <v>0</v>
      </c>
      <c r="AW30" s="41">
        <f t="shared" si="16"/>
        <v>0</v>
      </c>
      <c r="AX30" s="17"/>
      <c r="AY30" s="27">
        <v>370922</v>
      </c>
      <c r="AZ30" s="41">
        <f t="shared" si="17"/>
        <v>4.5364963887521134E-2</v>
      </c>
      <c r="BA30" s="17"/>
      <c r="BB30" s="27">
        <v>385000</v>
      </c>
      <c r="BC30" s="41">
        <f t="shared" si="18"/>
        <v>4.7086748957181387E-2</v>
      </c>
      <c r="BD30" s="17"/>
      <c r="BE30" s="27">
        <v>0</v>
      </c>
      <c r="BF30" s="41">
        <f t="shared" si="19"/>
        <v>0</v>
      </c>
      <c r="BG30" s="17"/>
      <c r="BH30" s="32">
        <f t="shared" si="23"/>
        <v>1895950</v>
      </c>
      <c r="BI30" s="41">
        <f t="shared" si="20"/>
        <v>0.23188083554641054</v>
      </c>
      <c r="BJ30" s="16"/>
      <c r="BK30" s="32">
        <f t="shared" si="21"/>
        <v>8176398</v>
      </c>
    </row>
    <row r="31" spans="1:63" s="19" customFormat="1" ht="14.1" customHeight="1" x14ac:dyDescent="0.25">
      <c r="A31" s="13">
        <v>50</v>
      </c>
      <c r="B31" s="14" t="s">
        <v>64</v>
      </c>
      <c r="C31" s="27">
        <v>3517476</v>
      </c>
      <c r="D31" s="41">
        <f t="shared" si="0"/>
        <v>0.24934305542776219</v>
      </c>
      <c r="E31" s="15"/>
      <c r="F31" s="27">
        <v>1259836</v>
      </c>
      <c r="G31" s="41">
        <f t="shared" si="1"/>
        <v>8.9305899337448272E-2</v>
      </c>
      <c r="H31" s="15"/>
      <c r="I31" s="27">
        <v>826030</v>
      </c>
      <c r="J31" s="41">
        <f t="shared" si="2"/>
        <v>5.8554726194292271E-2</v>
      </c>
      <c r="K31" s="16"/>
      <c r="L31" s="27">
        <v>1707366</v>
      </c>
      <c r="M31" s="43">
        <f t="shared" si="3"/>
        <v>0.1210299246316042</v>
      </c>
      <c r="N31" s="16"/>
      <c r="O31" s="27">
        <v>1106672</v>
      </c>
      <c r="P31" s="41">
        <f t="shared" si="4"/>
        <v>7.8448574442683452E-2</v>
      </c>
      <c r="Q31" s="18"/>
      <c r="R31" s="27">
        <v>535262</v>
      </c>
      <c r="S31" s="41">
        <f t="shared" si="5"/>
        <v>3.7943076949032442E-2</v>
      </c>
      <c r="T31" s="16"/>
      <c r="U31" s="32">
        <f t="shared" si="22"/>
        <v>8952642</v>
      </c>
      <c r="V31" s="41">
        <f t="shared" si="6"/>
        <v>0.63462525698282279</v>
      </c>
      <c r="W31" s="16"/>
      <c r="X31" s="27">
        <v>2020554</v>
      </c>
      <c r="Y31" s="41">
        <f t="shared" si="7"/>
        <v>0.1432308587227849</v>
      </c>
      <c r="Z31" s="15"/>
      <c r="AA31" s="32">
        <f t="shared" si="8"/>
        <v>10973196</v>
      </c>
      <c r="AB31" s="41">
        <f t="shared" si="9"/>
        <v>0.77785611570560775</v>
      </c>
      <c r="AC31" s="17"/>
      <c r="AD31" s="27">
        <v>843435</v>
      </c>
      <c r="AE31" s="41">
        <f t="shared" si="10"/>
        <v>5.9788513114151905E-2</v>
      </c>
      <c r="AF31" s="17"/>
      <c r="AG31" s="27">
        <v>210000</v>
      </c>
      <c r="AH31" s="41">
        <f t="shared" si="11"/>
        <v>1.4886254132176042E-2</v>
      </c>
      <c r="AI31" s="17"/>
      <c r="AJ31" s="27">
        <v>395404</v>
      </c>
      <c r="AK31" s="41">
        <f t="shared" si="12"/>
        <v>2.8028973470852075E-2</v>
      </c>
      <c r="AL31" s="17"/>
      <c r="AM31" s="27">
        <v>28619</v>
      </c>
      <c r="AN31" s="41">
        <f t="shared" si="13"/>
        <v>2.0287128905178389E-3</v>
      </c>
      <c r="AO31" s="17"/>
      <c r="AP31" s="27">
        <v>26251</v>
      </c>
      <c r="AQ31" s="41">
        <f t="shared" si="14"/>
        <v>1.8608526534464444E-3</v>
      </c>
      <c r="AR31" s="17"/>
      <c r="AS31" s="27">
        <v>71489</v>
      </c>
      <c r="AT31" s="41">
        <f t="shared" si="15"/>
        <v>5.0676353412149201E-3</v>
      </c>
      <c r="AU31" s="17"/>
      <c r="AV31" s="27">
        <v>0</v>
      </c>
      <c r="AW31" s="41">
        <f t="shared" si="16"/>
        <v>0</v>
      </c>
      <c r="AX31" s="17"/>
      <c r="AY31" s="27">
        <v>833730</v>
      </c>
      <c r="AZ31" s="41">
        <f t="shared" si="17"/>
        <v>5.9100555512472057E-2</v>
      </c>
      <c r="BA31" s="17"/>
      <c r="BB31" s="27">
        <v>724850</v>
      </c>
      <c r="BC31" s="41">
        <f t="shared" si="18"/>
        <v>5.1382387179560972E-2</v>
      </c>
      <c r="BD31" s="17"/>
      <c r="BE31" s="27">
        <v>0</v>
      </c>
      <c r="BF31" s="41">
        <f t="shared" si="19"/>
        <v>0</v>
      </c>
      <c r="BG31" s="17"/>
      <c r="BH31" s="32">
        <f t="shared" si="23"/>
        <v>3133778</v>
      </c>
      <c r="BI31" s="41">
        <f t="shared" si="20"/>
        <v>0.22214388429439227</v>
      </c>
      <c r="BJ31" s="16"/>
      <c r="BK31" s="32">
        <f t="shared" si="21"/>
        <v>14106974</v>
      </c>
    </row>
    <row r="32" spans="1:63" s="19" customFormat="1" ht="14.1" customHeight="1" x14ac:dyDescent="0.25">
      <c r="A32" s="13">
        <v>51</v>
      </c>
      <c r="B32" s="14" t="s">
        <v>65</v>
      </c>
      <c r="C32" s="27">
        <v>7364052</v>
      </c>
      <c r="D32" s="41">
        <f t="shared" si="0"/>
        <v>0.34051493873895594</v>
      </c>
      <c r="E32" s="15"/>
      <c r="F32" s="27">
        <v>1450213</v>
      </c>
      <c r="G32" s="41">
        <f t="shared" si="1"/>
        <v>6.7058080368448986E-2</v>
      </c>
      <c r="H32" s="15"/>
      <c r="I32" s="27">
        <v>1430677</v>
      </c>
      <c r="J32" s="41">
        <f t="shared" si="2"/>
        <v>6.6154732613272316E-2</v>
      </c>
      <c r="K32" s="16"/>
      <c r="L32" s="27">
        <v>2893864</v>
      </c>
      <c r="M32" s="43">
        <f t="shared" si="3"/>
        <v>0.13381273281053285</v>
      </c>
      <c r="N32" s="16"/>
      <c r="O32" s="27">
        <v>975760</v>
      </c>
      <c r="P32" s="41">
        <f t="shared" si="4"/>
        <v>4.5119297992996743E-2</v>
      </c>
      <c r="Q32" s="18"/>
      <c r="R32" s="27">
        <v>837834</v>
      </c>
      <c r="S32" s="41">
        <f t="shared" si="5"/>
        <v>3.874157775955607E-2</v>
      </c>
      <c r="T32" s="16"/>
      <c r="U32" s="32">
        <f t="shared" si="22"/>
        <v>14952400</v>
      </c>
      <c r="V32" s="41">
        <f t="shared" si="6"/>
        <v>0.69140136028376287</v>
      </c>
      <c r="W32" s="16"/>
      <c r="X32" s="27">
        <v>3930016</v>
      </c>
      <c r="Y32" s="41">
        <f t="shared" si="7"/>
        <v>0.18172456651353314</v>
      </c>
      <c r="Z32" s="15"/>
      <c r="AA32" s="32">
        <f t="shared" si="8"/>
        <v>18882416</v>
      </c>
      <c r="AB32" s="41">
        <f t="shared" si="9"/>
        <v>0.87312592679729606</v>
      </c>
      <c r="AC32" s="17"/>
      <c r="AD32" s="27">
        <v>840282</v>
      </c>
      <c r="AE32" s="41">
        <f t="shared" si="10"/>
        <v>3.8854773669909907E-2</v>
      </c>
      <c r="AF32" s="17"/>
      <c r="AG32" s="27">
        <v>133545</v>
      </c>
      <c r="AH32" s="41">
        <f t="shared" si="11"/>
        <v>6.1751420948540116E-3</v>
      </c>
      <c r="AI32" s="17"/>
      <c r="AJ32" s="27">
        <v>237817</v>
      </c>
      <c r="AK32" s="41">
        <f t="shared" si="12"/>
        <v>1.0996696001886229E-2</v>
      </c>
      <c r="AL32" s="17"/>
      <c r="AM32" s="27">
        <v>0</v>
      </c>
      <c r="AN32" s="41">
        <f t="shared" si="13"/>
        <v>0</v>
      </c>
      <c r="AO32" s="17"/>
      <c r="AP32" s="27">
        <v>44210</v>
      </c>
      <c r="AQ32" s="41">
        <f t="shared" si="14"/>
        <v>2.0442774496498995E-3</v>
      </c>
      <c r="AR32" s="17"/>
      <c r="AS32" s="27">
        <v>73705</v>
      </c>
      <c r="AT32" s="41">
        <f t="shared" si="15"/>
        <v>3.4081309528714286E-3</v>
      </c>
      <c r="AU32" s="17"/>
      <c r="AV32" s="27">
        <v>0</v>
      </c>
      <c r="AW32" s="41">
        <f t="shared" si="16"/>
        <v>0</v>
      </c>
      <c r="AX32" s="17"/>
      <c r="AY32" s="27">
        <v>899248</v>
      </c>
      <c r="AZ32" s="41">
        <f t="shared" si="17"/>
        <v>4.1581370912525964E-2</v>
      </c>
      <c r="BA32" s="17"/>
      <c r="BB32" s="27">
        <v>515000</v>
      </c>
      <c r="BC32" s="41">
        <f t="shared" si="18"/>
        <v>2.381368212100652E-2</v>
      </c>
      <c r="BD32" s="17"/>
      <c r="BE32" s="27">
        <v>0</v>
      </c>
      <c r="BF32" s="41">
        <f t="shared" si="19"/>
        <v>0</v>
      </c>
      <c r="BG32" s="17"/>
      <c r="BH32" s="32">
        <f t="shared" si="23"/>
        <v>2743807</v>
      </c>
      <c r="BI32" s="41">
        <f t="shared" si="20"/>
        <v>0.12687407320270397</v>
      </c>
      <c r="BJ32" s="16"/>
      <c r="BK32" s="32">
        <f t="shared" si="21"/>
        <v>21626223</v>
      </c>
    </row>
    <row r="33" spans="1:63" s="19" customFormat="1" ht="14.1" customHeight="1" x14ac:dyDescent="0.25">
      <c r="A33" s="13">
        <v>52</v>
      </c>
      <c r="B33" s="14" t="s">
        <v>66</v>
      </c>
      <c r="C33" s="27">
        <v>11251269</v>
      </c>
      <c r="D33" s="41">
        <f t="shared" si="0"/>
        <v>0.37220006861602745</v>
      </c>
      <c r="E33" s="15"/>
      <c r="F33" s="27">
        <v>2109382</v>
      </c>
      <c r="G33" s="41">
        <f t="shared" si="1"/>
        <v>6.9779873286952177E-2</v>
      </c>
      <c r="H33" s="15"/>
      <c r="I33" s="27">
        <v>2556530</v>
      </c>
      <c r="J33" s="41">
        <f t="shared" si="2"/>
        <v>8.4571850643596971E-2</v>
      </c>
      <c r="K33" s="16"/>
      <c r="L33" s="27">
        <v>2456462</v>
      </c>
      <c r="M33" s="43">
        <f t="shared" si="3"/>
        <v>8.126152925084841E-2</v>
      </c>
      <c r="N33" s="16"/>
      <c r="O33" s="27">
        <v>2043970</v>
      </c>
      <c r="P33" s="41">
        <f t="shared" si="4"/>
        <v>6.761599729320325E-2</v>
      </c>
      <c r="Q33" s="18"/>
      <c r="R33" s="27">
        <v>1174412</v>
      </c>
      <c r="S33" s="41">
        <f t="shared" si="5"/>
        <v>3.885039340748906E-2</v>
      </c>
      <c r="T33" s="16"/>
      <c r="U33" s="32">
        <f t="shared" si="22"/>
        <v>21592025</v>
      </c>
      <c r="V33" s="41">
        <f t="shared" si="6"/>
        <v>0.71427971249811728</v>
      </c>
      <c r="W33" s="16"/>
      <c r="X33" s="27">
        <v>5175389</v>
      </c>
      <c r="Y33" s="41">
        <f t="shared" si="7"/>
        <v>0.17120558942414704</v>
      </c>
      <c r="Z33" s="15"/>
      <c r="AA33" s="32">
        <f t="shared" si="8"/>
        <v>26767414</v>
      </c>
      <c r="AB33" s="41">
        <f t="shared" si="9"/>
        <v>0.88548530192226438</v>
      </c>
      <c r="AC33" s="17"/>
      <c r="AD33" s="27">
        <v>1115135</v>
      </c>
      <c r="AE33" s="41">
        <f t="shared" si="10"/>
        <v>3.6889467625041562E-2</v>
      </c>
      <c r="AF33" s="17"/>
      <c r="AG33" s="27">
        <v>36704</v>
      </c>
      <c r="AH33" s="41">
        <f t="shared" si="11"/>
        <v>1.2141947115905478E-3</v>
      </c>
      <c r="AI33" s="17"/>
      <c r="AJ33" s="27">
        <v>466662</v>
      </c>
      <c r="AK33" s="41">
        <f t="shared" si="12"/>
        <v>1.5437514507962843E-2</v>
      </c>
      <c r="AL33" s="17"/>
      <c r="AM33" s="27">
        <v>189629</v>
      </c>
      <c r="AN33" s="41">
        <f t="shared" si="13"/>
        <v>6.2730636705591756E-3</v>
      </c>
      <c r="AO33" s="17"/>
      <c r="AP33" s="27">
        <v>58321</v>
      </c>
      <c r="AQ33" s="41">
        <f t="shared" si="14"/>
        <v>1.9293006150466526E-3</v>
      </c>
      <c r="AR33" s="17"/>
      <c r="AS33" s="27">
        <v>115877</v>
      </c>
      <c r="AT33" s="41">
        <f t="shared" si="15"/>
        <v>3.8332944800288224E-3</v>
      </c>
      <c r="AU33" s="17"/>
      <c r="AV33" s="27">
        <v>0</v>
      </c>
      <c r="AW33" s="41">
        <f t="shared" si="16"/>
        <v>0</v>
      </c>
      <c r="AX33" s="17"/>
      <c r="AY33" s="27">
        <v>837677</v>
      </c>
      <c r="AZ33" s="41">
        <f t="shared" si="17"/>
        <v>2.7710957482046515E-2</v>
      </c>
      <c r="BA33" s="17"/>
      <c r="BB33" s="27">
        <v>641670</v>
      </c>
      <c r="BC33" s="41">
        <f t="shared" si="18"/>
        <v>2.1226904985459535E-2</v>
      </c>
      <c r="BD33" s="17"/>
      <c r="BE33" s="27">
        <v>0</v>
      </c>
      <c r="BF33" s="41">
        <f t="shared" si="19"/>
        <v>0</v>
      </c>
      <c r="BG33" s="17"/>
      <c r="BH33" s="32">
        <f t="shared" si="23"/>
        <v>3461675</v>
      </c>
      <c r="BI33" s="41">
        <f t="shared" si="20"/>
        <v>0.11451469807773565</v>
      </c>
      <c r="BJ33" s="16"/>
      <c r="BK33" s="32">
        <f t="shared" si="21"/>
        <v>30229089</v>
      </c>
    </row>
    <row r="34" spans="1:63" s="19" customFormat="1" ht="14.1" customHeight="1" x14ac:dyDescent="0.25">
      <c r="A34" s="13">
        <v>53</v>
      </c>
      <c r="B34" s="14" t="s">
        <v>67</v>
      </c>
      <c r="C34" s="27">
        <v>13537196</v>
      </c>
      <c r="D34" s="41">
        <f t="shared" si="0"/>
        <v>0.38137791589861136</v>
      </c>
      <c r="E34" s="15"/>
      <c r="F34" s="27">
        <v>2150566</v>
      </c>
      <c r="G34" s="41">
        <f t="shared" si="1"/>
        <v>6.0587021055350979E-2</v>
      </c>
      <c r="H34" s="15"/>
      <c r="I34" s="27">
        <v>2428753</v>
      </c>
      <c r="J34" s="41">
        <f t="shared" si="2"/>
        <v>6.8424270238275339E-2</v>
      </c>
      <c r="K34" s="16"/>
      <c r="L34" s="27">
        <v>4066873</v>
      </c>
      <c r="M34" s="43">
        <f t="shared" si="3"/>
        <v>0.1145743586016139</v>
      </c>
      <c r="N34" s="16"/>
      <c r="O34" s="27">
        <v>1752026</v>
      </c>
      <c r="P34" s="41">
        <f t="shared" si="4"/>
        <v>4.935911576372097E-2</v>
      </c>
      <c r="Q34" s="18"/>
      <c r="R34" s="27">
        <v>1126451</v>
      </c>
      <c r="S34" s="41">
        <f t="shared" si="5"/>
        <v>3.1735045776238049E-2</v>
      </c>
      <c r="T34" s="16"/>
      <c r="U34" s="32">
        <f t="shared" si="22"/>
        <v>25061865</v>
      </c>
      <c r="V34" s="41">
        <f t="shared" si="6"/>
        <v>0.70605772733381056</v>
      </c>
      <c r="W34" s="16"/>
      <c r="X34" s="27">
        <v>6241275</v>
      </c>
      <c r="Y34" s="41">
        <f t="shared" si="7"/>
        <v>0.17583290158834264</v>
      </c>
      <c r="Z34" s="15"/>
      <c r="AA34" s="32">
        <f t="shared" si="8"/>
        <v>31303140</v>
      </c>
      <c r="AB34" s="41">
        <f t="shared" si="9"/>
        <v>0.8818906289221532</v>
      </c>
      <c r="AC34" s="17"/>
      <c r="AD34" s="27">
        <v>1448246</v>
      </c>
      <c r="AE34" s="41">
        <f t="shared" si="10"/>
        <v>4.0800845403176571E-2</v>
      </c>
      <c r="AF34" s="17"/>
      <c r="AG34" s="27">
        <v>190282</v>
      </c>
      <c r="AH34" s="41">
        <f t="shared" si="11"/>
        <v>5.3607373781852288E-3</v>
      </c>
      <c r="AI34" s="17"/>
      <c r="AJ34" s="27">
        <v>188301</v>
      </c>
      <c r="AK34" s="41">
        <f t="shared" si="12"/>
        <v>5.3049274710674508E-3</v>
      </c>
      <c r="AL34" s="17"/>
      <c r="AM34" s="27">
        <v>0</v>
      </c>
      <c r="AN34" s="41">
        <f t="shared" si="13"/>
        <v>0</v>
      </c>
      <c r="AO34" s="17"/>
      <c r="AP34" s="27">
        <v>117000</v>
      </c>
      <c r="AQ34" s="41">
        <f t="shared" si="14"/>
        <v>3.2961934037253745E-3</v>
      </c>
      <c r="AR34" s="17"/>
      <c r="AS34" s="27">
        <v>156250</v>
      </c>
      <c r="AT34" s="41">
        <f t="shared" si="15"/>
        <v>4.4019676865990577E-3</v>
      </c>
      <c r="AU34" s="17"/>
      <c r="AV34" s="27">
        <v>0</v>
      </c>
      <c r="AW34" s="41">
        <f t="shared" si="16"/>
        <v>0</v>
      </c>
      <c r="AX34" s="17"/>
      <c r="AY34" s="27">
        <v>1107271</v>
      </c>
      <c r="AZ34" s="41">
        <f t="shared" si="17"/>
        <v>3.1194695438772645E-2</v>
      </c>
      <c r="BA34" s="17"/>
      <c r="BB34" s="27">
        <v>985000</v>
      </c>
      <c r="BC34" s="41">
        <f t="shared" si="18"/>
        <v>2.7750004296320463E-2</v>
      </c>
      <c r="BD34" s="17"/>
      <c r="BE34" s="27">
        <v>0</v>
      </c>
      <c r="BF34" s="41">
        <f t="shared" si="19"/>
        <v>0</v>
      </c>
      <c r="BG34" s="17"/>
      <c r="BH34" s="32">
        <f t="shared" si="23"/>
        <v>4192350</v>
      </c>
      <c r="BI34" s="41">
        <f t="shared" si="20"/>
        <v>0.11810937107784679</v>
      </c>
      <c r="BJ34" s="16"/>
      <c r="BK34" s="32">
        <f t="shared" si="21"/>
        <v>35495490</v>
      </c>
    </row>
    <row r="35" spans="1:63" s="19" customFormat="1" ht="14.1" customHeight="1" x14ac:dyDescent="0.25">
      <c r="A35" s="13">
        <v>54</v>
      </c>
      <c r="B35" s="14" t="s">
        <v>68</v>
      </c>
      <c r="C35" s="27">
        <v>8974240</v>
      </c>
      <c r="D35" s="41">
        <f t="shared" si="0"/>
        <v>0.32514847500421823</v>
      </c>
      <c r="E35" s="15"/>
      <c r="F35" s="27">
        <v>2101733</v>
      </c>
      <c r="G35" s="41">
        <f t="shared" si="1"/>
        <v>7.6148540691583971E-2</v>
      </c>
      <c r="H35" s="15"/>
      <c r="I35" s="27">
        <v>2314522</v>
      </c>
      <c r="J35" s="41">
        <f t="shared" si="2"/>
        <v>8.3858164999344037E-2</v>
      </c>
      <c r="K35" s="16"/>
      <c r="L35" s="27">
        <v>3115426</v>
      </c>
      <c r="M35" s="43">
        <f t="shared" si="3"/>
        <v>0.11287596642038675</v>
      </c>
      <c r="N35" s="16"/>
      <c r="O35" s="27">
        <v>1707514</v>
      </c>
      <c r="P35" s="41">
        <f t="shared" si="4"/>
        <v>6.1865469738758123E-2</v>
      </c>
      <c r="Q35" s="18"/>
      <c r="R35" s="27">
        <v>949655</v>
      </c>
      <c r="S35" s="41">
        <f t="shared" si="5"/>
        <v>3.4407245073692132E-2</v>
      </c>
      <c r="T35" s="16"/>
      <c r="U35" s="32">
        <f t="shared" si="22"/>
        <v>19163090</v>
      </c>
      <c r="V35" s="41">
        <f t="shared" si="6"/>
        <v>0.69430386192798321</v>
      </c>
      <c r="W35" s="16"/>
      <c r="X35" s="27">
        <v>4796062</v>
      </c>
      <c r="Y35" s="41">
        <f t="shared" si="7"/>
        <v>0.1737676109983331</v>
      </c>
      <c r="Z35" s="15"/>
      <c r="AA35" s="32">
        <f t="shared" si="8"/>
        <v>23959152</v>
      </c>
      <c r="AB35" s="41">
        <f t="shared" si="9"/>
        <v>0.86807147292631637</v>
      </c>
      <c r="AC35" s="17"/>
      <c r="AD35" s="27">
        <v>678672</v>
      </c>
      <c r="AE35" s="41">
        <f t="shared" si="10"/>
        <v>2.4589175888773067E-2</v>
      </c>
      <c r="AF35" s="17"/>
      <c r="AG35" s="27">
        <v>0</v>
      </c>
      <c r="AH35" s="41">
        <f t="shared" si="11"/>
        <v>0</v>
      </c>
      <c r="AI35" s="17"/>
      <c r="AJ35" s="27">
        <v>241400</v>
      </c>
      <c r="AK35" s="41">
        <f t="shared" si="12"/>
        <v>8.7462383294873193E-3</v>
      </c>
      <c r="AL35" s="17"/>
      <c r="AM35" s="27">
        <v>0</v>
      </c>
      <c r="AN35" s="41">
        <f t="shared" si="13"/>
        <v>0</v>
      </c>
      <c r="AO35" s="17"/>
      <c r="AP35" s="27">
        <v>47250</v>
      </c>
      <c r="AQ35" s="41">
        <f t="shared" si="14"/>
        <v>1.7119294161900408E-3</v>
      </c>
      <c r="AR35" s="17"/>
      <c r="AS35" s="27">
        <v>53700</v>
      </c>
      <c r="AT35" s="41">
        <f t="shared" si="15"/>
        <v>1.9456213682413797E-3</v>
      </c>
      <c r="AU35" s="17"/>
      <c r="AV35" s="27">
        <v>0</v>
      </c>
      <c r="AW35" s="41">
        <f t="shared" si="16"/>
        <v>0</v>
      </c>
      <c r="AX35" s="17"/>
      <c r="AY35" s="27">
        <v>2050363</v>
      </c>
      <c r="AZ35" s="41">
        <f t="shared" si="17"/>
        <v>7.4287338276564238E-2</v>
      </c>
      <c r="BA35" s="17"/>
      <c r="BB35" s="27">
        <v>569900</v>
      </c>
      <c r="BC35" s="41">
        <f t="shared" si="18"/>
        <v>2.0648223794427604E-2</v>
      </c>
      <c r="BD35" s="17"/>
      <c r="BE35" s="27">
        <v>0</v>
      </c>
      <c r="BF35" s="41">
        <f t="shared" si="19"/>
        <v>0</v>
      </c>
      <c r="BG35" s="17"/>
      <c r="BH35" s="32">
        <f t="shared" si="23"/>
        <v>3641285</v>
      </c>
      <c r="BI35" s="41">
        <f t="shared" si="20"/>
        <v>0.13192852707368366</v>
      </c>
      <c r="BJ35" s="16"/>
      <c r="BK35" s="32">
        <f t="shared" si="21"/>
        <v>27600437</v>
      </c>
    </row>
    <row r="36" spans="1:63" s="19" customFormat="1" ht="14.1" customHeight="1" x14ac:dyDescent="0.25">
      <c r="A36" s="13">
        <v>57</v>
      </c>
      <c r="B36" s="14" t="s">
        <v>69</v>
      </c>
      <c r="C36" s="27">
        <v>65955468</v>
      </c>
      <c r="D36" s="41">
        <f t="shared" ref="D36:D64" si="24">C36/$BK36</f>
        <v>0.36274053354571284</v>
      </c>
      <c r="E36" s="15"/>
      <c r="F36" s="27">
        <v>10875775</v>
      </c>
      <c r="G36" s="41">
        <f t="shared" ref="G36:G64" si="25">F36/$BK36</f>
        <v>5.9814364841185338E-2</v>
      </c>
      <c r="H36" s="15"/>
      <c r="I36" s="27">
        <v>23772812</v>
      </c>
      <c r="J36" s="41">
        <f t="shared" ref="J36:J64" si="26">I36/$BK36</f>
        <v>0.13074522507765277</v>
      </c>
      <c r="K36" s="16"/>
      <c r="L36" s="27">
        <v>13689616</v>
      </c>
      <c r="M36" s="43">
        <f t="shared" ref="M36:M64" si="27">L36/$BK36</f>
        <v>7.5289870005560824E-2</v>
      </c>
      <c r="N36" s="16"/>
      <c r="O36" s="27">
        <v>9163215</v>
      </c>
      <c r="P36" s="41">
        <f t="shared" ref="P36:P64" si="28">O36/$BK36</f>
        <v>5.03956623898731E-2</v>
      </c>
      <c r="Q36" s="18"/>
      <c r="R36" s="27">
        <v>5323496</v>
      </c>
      <c r="S36" s="41">
        <f t="shared" ref="S36:S64" si="29">R36/$BK36</f>
        <v>2.927805438918981E-2</v>
      </c>
      <c r="T36" s="16"/>
      <c r="U36" s="32">
        <f t="shared" si="22"/>
        <v>128780382</v>
      </c>
      <c r="V36" s="41">
        <f t="shared" ref="V36:V64" si="30">U36/$BK36</f>
        <v>0.70826371024917467</v>
      </c>
      <c r="W36" s="16"/>
      <c r="X36" s="27">
        <v>31413248</v>
      </c>
      <c r="Y36" s="41">
        <f t="shared" ref="Y36:Y64" si="31">X36/$BK36</f>
        <v>0.17276593867734813</v>
      </c>
      <c r="Z36" s="15"/>
      <c r="AA36" s="32">
        <f t="shared" ref="AA36:AA63" si="32">U36+X36</f>
        <v>160193630</v>
      </c>
      <c r="AB36" s="41">
        <f t="shared" ref="AB36:AB64" si="33">AA36/$BK36</f>
        <v>0.8810296489265228</v>
      </c>
      <c r="AC36" s="17"/>
      <c r="AD36" s="27">
        <v>5522203</v>
      </c>
      <c r="AE36" s="41">
        <f t="shared" ref="AE36:AE64" si="34">AD36/$BK36</f>
        <v>3.0370899082510276E-2</v>
      </c>
      <c r="AF36" s="17"/>
      <c r="AG36" s="27">
        <v>5041185</v>
      </c>
      <c r="AH36" s="41">
        <f t="shared" ref="AH36:AH64" si="35">AG36/$BK36</f>
        <v>2.7725406127095394E-2</v>
      </c>
      <c r="AI36" s="17"/>
      <c r="AJ36" s="27">
        <v>1468280</v>
      </c>
      <c r="AK36" s="41">
        <f t="shared" ref="AK36:AK64" si="36">AJ36/$BK36</f>
        <v>8.0752163049544155E-3</v>
      </c>
      <c r="AL36" s="17"/>
      <c r="AM36" s="27">
        <v>1022022</v>
      </c>
      <c r="AN36" s="41">
        <f t="shared" ref="AN36:AN64" si="37">AM36/$BK36</f>
        <v>5.6208956863964109E-3</v>
      </c>
      <c r="AO36" s="17"/>
      <c r="AP36" s="27">
        <v>118720</v>
      </c>
      <c r="AQ36" s="41">
        <f t="shared" ref="AQ36:AQ64" si="38">AP36/$BK36</f>
        <v>6.5293382714753879E-4</v>
      </c>
      <c r="AR36" s="17"/>
      <c r="AS36" s="27">
        <v>444434</v>
      </c>
      <c r="AT36" s="41">
        <f t="shared" ref="AT36:AT64" si="39">AS36/$BK36</f>
        <v>2.4442890206746062E-3</v>
      </c>
      <c r="AU36" s="17"/>
      <c r="AV36" s="27">
        <v>0</v>
      </c>
      <c r="AW36" s="41">
        <f t="shared" ref="AW36:AW64" si="40">AV36/$BK36</f>
        <v>0</v>
      </c>
      <c r="AX36" s="17"/>
      <c r="AY36" s="27">
        <v>4682409</v>
      </c>
      <c r="AZ36" s="41">
        <f t="shared" ref="AZ36:AZ64" si="41">AY36/$BK36</f>
        <v>2.5752217222372642E-2</v>
      </c>
      <c r="BA36" s="17"/>
      <c r="BB36" s="27">
        <v>3332587</v>
      </c>
      <c r="BC36" s="41">
        <f t="shared" si="18"/>
        <v>1.8328493802325933E-2</v>
      </c>
      <c r="BD36" s="17"/>
      <c r="BE36" s="27">
        <v>0</v>
      </c>
      <c r="BF36" s="41">
        <f t="shared" ref="BF36:BF64" si="42">BE36/$BK36</f>
        <v>0</v>
      </c>
      <c r="BG36" s="17"/>
      <c r="BH36" s="32">
        <f t="shared" si="23"/>
        <v>21631840</v>
      </c>
      <c r="BI36" s="41">
        <f t="shared" ref="BI36:BI64" si="43">BH36/$BK36</f>
        <v>0.11897035107347723</v>
      </c>
      <c r="BJ36" s="16"/>
      <c r="BK36" s="32">
        <f t="shared" ref="BK36:BK63" si="44">AA36+BH36</f>
        <v>181825470</v>
      </c>
    </row>
    <row r="37" spans="1:63" s="19" customFormat="1" ht="14.1" customHeight="1" x14ac:dyDescent="0.25">
      <c r="A37" s="13">
        <v>58</v>
      </c>
      <c r="B37" s="14" t="s">
        <v>70</v>
      </c>
      <c r="C37" s="27">
        <v>8878821</v>
      </c>
      <c r="D37" s="41">
        <f t="shared" si="24"/>
        <v>0.30277172144453701</v>
      </c>
      <c r="E37" s="15"/>
      <c r="F37" s="27">
        <v>1912517</v>
      </c>
      <c r="G37" s="41">
        <f t="shared" si="25"/>
        <v>6.521767522759403E-2</v>
      </c>
      <c r="H37" s="15"/>
      <c r="I37" s="27">
        <v>2917936</v>
      </c>
      <c r="J37" s="41">
        <f t="shared" si="26"/>
        <v>9.9502907625346484E-2</v>
      </c>
      <c r="K37" s="16"/>
      <c r="L37" s="27">
        <v>3255293</v>
      </c>
      <c r="M37" s="43">
        <f t="shared" si="27"/>
        <v>0.11100693047155148</v>
      </c>
      <c r="N37" s="16"/>
      <c r="O37" s="27">
        <v>1515679</v>
      </c>
      <c r="P37" s="41">
        <f t="shared" si="28"/>
        <v>5.1685323984719866E-2</v>
      </c>
      <c r="Q37" s="18"/>
      <c r="R37" s="27">
        <v>1207456</v>
      </c>
      <c r="S37" s="41">
        <f t="shared" si="29"/>
        <v>4.117478341871459E-2</v>
      </c>
      <c r="T37" s="16"/>
      <c r="U37" s="32">
        <f t="shared" si="22"/>
        <v>19687702</v>
      </c>
      <c r="V37" s="41">
        <f t="shared" si="30"/>
        <v>0.67135934217246351</v>
      </c>
      <c r="W37" s="16"/>
      <c r="X37" s="27">
        <v>4517918</v>
      </c>
      <c r="Y37" s="41">
        <f t="shared" si="31"/>
        <v>0.15406300118059141</v>
      </c>
      <c r="Z37" s="15"/>
      <c r="AA37" s="32">
        <f t="shared" si="32"/>
        <v>24205620</v>
      </c>
      <c r="AB37" s="41">
        <f t="shared" si="33"/>
        <v>0.82542234335305487</v>
      </c>
      <c r="AC37" s="17"/>
      <c r="AD37" s="27">
        <v>1607809</v>
      </c>
      <c r="AE37" s="41">
        <f t="shared" si="34"/>
        <v>5.482699771557728E-2</v>
      </c>
      <c r="AF37" s="17"/>
      <c r="AG37" s="27">
        <v>313056</v>
      </c>
      <c r="AH37" s="41">
        <f t="shared" si="35"/>
        <v>1.067534800268425E-2</v>
      </c>
      <c r="AI37" s="17"/>
      <c r="AJ37" s="27">
        <v>327118</v>
      </c>
      <c r="AK37" s="41">
        <f t="shared" si="36"/>
        <v>1.1154868419522599E-2</v>
      </c>
      <c r="AL37" s="17"/>
      <c r="AM37" s="27">
        <v>48263</v>
      </c>
      <c r="AN37" s="41">
        <f t="shared" si="37"/>
        <v>1.6457896371689089E-3</v>
      </c>
      <c r="AO37" s="17"/>
      <c r="AP37" s="27">
        <v>120395</v>
      </c>
      <c r="AQ37" s="41">
        <f t="shared" si="38"/>
        <v>4.1055227268704973E-3</v>
      </c>
      <c r="AR37" s="17"/>
      <c r="AS37" s="27">
        <v>93082</v>
      </c>
      <c r="AT37" s="41">
        <f t="shared" si="39"/>
        <v>3.1741373517385242E-3</v>
      </c>
      <c r="AU37" s="17"/>
      <c r="AV37" s="27">
        <v>0</v>
      </c>
      <c r="AW37" s="41">
        <f t="shared" si="40"/>
        <v>0</v>
      </c>
      <c r="AX37" s="17"/>
      <c r="AY37" s="27">
        <v>1752260</v>
      </c>
      <c r="AZ37" s="41">
        <f t="shared" si="41"/>
        <v>5.9752840677653532E-2</v>
      </c>
      <c r="BA37" s="17"/>
      <c r="BB37" s="27">
        <v>857530</v>
      </c>
      <c r="BC37" s="41">
        <f t="shared" si="18"/>
        <v>2.9242152115729534E-2</v>
      </c>
      <c r="BD37" s="17"/>
      <c r="BE37" s="27">
        <v>0</v>
      </c>
      <c r="BF37" s="41">
        <f t="shared" si="42"/>
        <v>0</v>
      </c>
      <c r="BG37" s="17"/>
      <c r="BH37" s="32">
        <f t="shared" si="23"/>
        <v>5119513</v>
      </c>
      <c r="BI37" s="41">
        <f t="shared" si="43"/>
        <v>0.17457765664694513</v>
      </c>
      <c r="BJ37" s="16"/>
      <c r="BK37" s="32">
        <f t="shared" si="44"/>
        <v>29325133</v>
      </c>
    </row>
    <row r="38" spans="1:63" s="19" customFormat="1" ht="14.1" customHeight="1" x14ac:dyDescent="0.25">
      <c r="A38" s="13">
        <v>59</v>
      </c>
      <c r="B38" s="14" t="s">
        <v>71</v>
      </c>
      <c r="C38" s="27">
        <v>16962122</v>
      </c>
      <c r="D38" s="41">
        <f t="shared" si="24"/>
        <v>0.30657721419290829</v>
      </c>
      <c r="E38" s="15"/>
      <c r="F38" s="27">
        <v>4413477</v>
      </c>
      <c r="G38" s="41">
        <f t="shared" si="25"/>
        <v>7.9770177549983098E-2</v>
      </c>
      <c r="H38" s="15"/>
      <c r="I38" s="27">
        <v>5390313</v>
      </c>
      <c r="J38" s="41">
        <f t="shared" si="26"/>
        <v>9.7425731472030333E-2</v>
      </c>
      <c r="K38" s="16"/>
      <c r="L38" s="27">
        <v>6417602</v>
      </c>
      <c r="M38" s="43">
        <f t="shared" si="27"/>
        <v>0.11599318428194519</v>
      </c>
      <c r="N38" s="16"/>
      <c r="O38" s="27">
        <v>2736821</v>
      </c>
      <c r="P38" s="41">
        <f t="shared" si="28"/>
        <v>4.9465919295041592E-2</v>
      </c>
      <c r="Q38" s="18"/>
      <c r="R38" s="27">
        <v>1921004</v>
      </c>
      <c r="S38" s="41">
        <f t="shared" si="29"/>
        <v>3.4720659052766722E-2</v>
      </c>
      <c r="T38" s="16"/>
      <c r="U38" s="32">
        <f t="shared" si="22"/>
        <v>37841339</v>
      </c>
      <c r="V38" s="41">
        <f t="shared" si="30"/>
        <v>0.68395288584467528</v>
      </c>
      <c r="W38" s="16"/>
      <c r="X38" s="27">
        <v>8636914</v>
      </c>
      <c r="Y38" s="41">
        <f t="shared" si="31"/>
        <v>0.1561055293284489</v>
      </c>
      <c r="Z38" s="15"/>
      <c r="AA38" s="32">
        <f t="shared" si="32"/>
        <v>46478253</v>
      </c>
      <c r="AB38" s="41">
        <f t="shared" si="33"/>
        <v>0.84005841517312418</v>
      </c>
      <c r="AC38" s="17"/>
      <c r="AD38" s="27">
        <v>1802823</v>
      </c>
      <c r="AE38" s="41">
        <f t="shared" si="34"/>
        <v>3.2584629035382576E-2</v>
      </c>
      <c r="AF38" s="17"/>
      <c r="AG38" s="27">
        <v>2100186</v>
      </c>
      <c r="AH38" s="41">
        <f t="shared" si="35"/>
        <v>3.7959234886233414E-2</v>
      </c>
      <c r="AI38" s="17"/>
      <c r="AJ38" s="27">
        <v>607510</v>
      </c>
      <c r="AK38" s="41">
        <f t="shared" si="36"/>
        <v>1.0980272597634524E-2</v>
      </c>
      <c r="AL38" s="17"/>
      <c r="AM38" s="27">
        <v>35500</v>
      </c>
      <c r="AN38" s="41">
        <f t="shared" si="37"/>
        <v>6.4163499731037456E-4</v>
      </c>
      <c r="AO38" s="17"/>
      <c r="AP38" s="27">
        <v>628459</v>
      </c>
      <c r="AQ38" s="41">
        <f t="shared" si="38"/>
        <v>1.1358909542948751E-2</v>
      </c>
      <c r="AR38" s="17"/>
      <c r="AS38" s="27">
        <v>260000</v>
      </c>
      <c r="AT38" s="41">
        <f t="shared" si="39"/>
        <v>4.6992985718506304E-3</v>
      </c>
      <c r="AU38" s="17"/>
      <c r="AV38" s="27">
        <v>0</v>
      </c>
      <c r="AW38" s="41">
        <f t="shared" si="40"/>
        <v>0</v>
      </c>
      <c r="AX38" s="17"/>
      <c r="AY38" s="27">
        <v>2082175</v>
      </c>
      <c r="AZ38" s="41">
        <f t="shared" si="41"/>
        <v>3.7633700014781099E-2</v>
      </c>
      <c r="BA38" s="17"/>
      <c r="BB38" s="27">
        <v>1332500</v>
      </c>
      <c r="BC38" s="41">
        <f t="shared" si="18"/>
        <v>2.4083905180734482E-2</v>
      </c>
      <c r="BD38" s="17"/>
      <c r="BE38" s="27">
        <v>0</v>
      </c>
      <c r="BF38" s="41">
        <f t="shared" si="42"/>
        <v>0</v>
      </c>
      <c r="BG38" s="17"/>
      <c r="BH38" s="32">
        <f t="shared" si="23"/>
        <v>8849153</v>
      </c>
      <c r="BI38" s="41">
        <f t="shared" si="43"/>
        <v>0.15994158482687584</v>
      </c>
      <c r="BJ38" s="16"/>
      <c r="BK38" s="32">
        <f t="shared" si="44"/>
        <v>55327406</v>
      </c>
    </row>
    <row r="39" spans="1:63" s="19" customFormat="1" ht="14.1" customHeight="1" x14ac:dyDescent="0.25">
      <c r="A39" s="13">
        <v>60</v>
      </c>
      <c r="B39" s="14" t="s">
        <v>72</v>
      </c>
      <c r="C39" s="27">
        <v>32086557</v>
      </c>
      <c r="D39" s="41">
        <f t="shared" si="24"/>
        <v>0.36882181453389512</v>
      </c>
      <c r="E39" s="15"/>
      <c r="F39" s="27">
        <v>6015743</v>
      </c>
      <c r="G39" s="41">
        <f t="shared" si="25"/>
        <v>6.9148498825523028E-2</v>
      </c>
      <c r="H39" s="15"/>
      <c r="I39" s="27">
        <v>7513314</v>
      </c>
      <c r="J39" s="41">
        <f t="shared" si="26"/>
        <v>8.6362463340735426E-2</v>
      </c>
      <c r="K39" s="16"/>
      <c r="L39" s="27">
        <v>9942855</v>
      </c>
      <c r="M39" s="43">
        <f t="shared" si="27"/>
        <v>0.11428904082003601</v>
      </c>
      <c r="N39" s="16"/>
      <c r="O39" s="27">
        <v>2306703</v>
      </c>
      <c r="P39" s="41">
        <f t="shared" si="28"/>
        <v>2.6514605043189254E-2</v>
      </c>
      <c r="Q39" s="18"/>
      <c r="R39" s="27">
        <v>2281793</v>
      </c>
      <c r="S39" s="41">
        <f t="shared" si="29"/>
        <v>2.6228274808379727E-2</v>
      </c>
      <c r="T39" s="16"/>
      <c r="U39" s="32">
        <f t="shared" si="22"/>
        <v>60146965</v>
      </c>
      <c r="V39" s="41">
        <f t="shared" si="30"/>
        <v>0.69136469737175854</v>
      </c>
      <c r="W39" s="16"/>
      <c r="X39" s="27">
        <v>14828500</v>
      </c>
      <c r="Y39" s="41">
        <f t="shared" si="31"/>
        <v>0.17044752657057796</v>
      </c>
      <c r="Z39" s="15"/>
      <c r="AA39" s="32">
        <f t="shared" si="32"/>
        <v>74975465</v>
      </c>
      <c r="AB39" s="41">
        <f t="shared" si="33"/>
        <v>0.86181222394233647</v>
      </c>
      <c r="AC39" s="17"/>
      <c r="AD39" s="27">
        <v>2173647</v>
      </c>
      <c r="AE39" s="41">
        <f t="shared" si="34"/>
        <v>2.4985180887315443E-2</v>
      </c>
      <c r="AF39" s="17"/>
      <c r="AG39" s="27">
        <v>1533438</v>
      </c>
      <c r="AH39" s="41">
        <f t="shared" si="35"/>
        <v>1.7626240971732401E-2</v>
      </c>
      <c r="AI39" s="17"/>
      <c r="AJ39" s="27">
        <v>1063405</v>
      </c>
      <c r="AK39" s="41">
        <f t="shared" si="36"/>
        <v>1.2223404389708025E-2</v>
      </c>
      <c r="AL39" s="17"/>
      <c r="AM39" s="27">
        <v>43000</v>
      </c>
      <c r="AN39" s="41">
        <f t="shared" si="37"/>
        <v>4.942673663913984E-4</v>
      </c>
      <c r="AO39" s="17"/>
      <c r="AP39" s="27">
        <v>47900</v>
      </c>
      <c r="AQ39" s="41">
        <f t="shared" si="38"/>
        <v>5.5059085698018571E-4</v>
      </c>
      <c r="AR39" s="17"/>
      <c r="AS39" s="27">
        <v>369392</v>
      </c>
      <c r="AT39" s="41">
        <f t="shared" si="39"/>
        <v>4.246009558280266E-3</v>
      </c>
      <c r="AU39" s="17"/>
      <c r="AV39" s="27">
        <v>11000</v>
      </c>
      <c r="AW39" s="41">
        <f t="shared" si="40"/>
        <v>1.2644048907686938E-4</v>
      </c>
      <c r="AX39" s="17"/>
      <c r="AY39" s="27">
        <v>5032465</v>
      </c>
      <c r="AZ39" s="41">
        <f t="shared" si="41"/>
        <v>5.784612144202067E-2</v>
      </c>
      <c r="BA39" s="17"/>
      <c r="BB39" s="27">
        <v>1747737</v>
      </c>
      <c r="BC39" s="41">
        <f t="shared" si="18"/>
        <v>2.0089520096158223E-2</v>
      </c>
      <c r="BD39" s="17"/>
      <c r="BE39" s="27">
        <v>0</v>
      </c>
      <c r="BF39" s="41">
        <f t="shared" si="42"/>
        <v>0</v>
      </c>
      <c r="BG39" s="17"/>
      <c r="BH39" s="32">
        <f t="shared" si="23"/>
        <v>12021984</v>
      </c>
      <c r="BI39" s="41">
        <f t="shared" si="43"/>
        <v>0.1381877760576635</v>
      </c>
      <c r="BJ39" s="16"/>
      <c r="BK39" s="32">
        <f t="shared" si="44"/>
        <v>86997449</v>
      </c>
    </row>
    <row r="40" spans="1:63" s="19" customFormat="1" ht="14.1" customHeight="1" x14ac:dyDescent="0.25">
      <c r="A40" s="13">
        <v>61</v>
      </c>
      <c r="B40" s="14" t="s">
        <v>73</v>
      </c>
      <c r="C40" s="27">
        <v>113284885</v>
      </c>
      <c r="D40" s="41">
        <f t="shared" si="24"/>
        <v>0.42777073191908965</v>
      </c>
      <c r="E40" s="15"/>
      <c r="F40" s="27">
        <v>15002407</v>
      </c>
      <c r="G40" s="41">
        <f t="shared" si="25"/>
        <v>5.6650016663194518E-2</v>
      </c>
      <c r="H40" s="15"/>
      <c r="I40" s="27">
        <v>24530366</v>
      </c>
      <c r="J40" s="41">
        <f t="shared" si="26"/>
        <v>9.2628179108476399E-2</v>
      </c>
      <c r="K40" s="16"/>
      <c r="L40" s="27">
        <v>21856582</v>
      </c>
      <c r="M40" s="43">
        <f t="shared" si="27"/>
        <v>8.2531805362997909E-2</v>
      </c>
      <c r="N40" s="16"/>
      <c r="O40" s="27">
        <v>5733844</v>
      </c>
      <c r="P40" s="41">
        <f t="shared" si="28"/>
        <v>2.1651349556385046E-2</v>
      </c>
      <c r="Q40" s="18"/>
      <c r="R40" s="27">
        <v>13649578</v>
      </c>
      <c r="S40" s="41">
        <f t="shared" si="29"/>
        <v>5.1541650692823709E-2</v>
      </c>
      <c r="T40" s="16"/>
      <c r="U40" s="32">
        <f t="shared" si="22"/>
        <v>194057662</v>
      </c>
      <c r="V40" s="41">
        <f t="shared" si="30"/>
        <v>0.73277373330296725</v>
      </c>
      <c r="W40" s="16"/>
      <c r="X40" s="27">
        <v>49841082</v>
      </c>
      <c r="Y40" s="41">
        <f t="shared" si="31"/>
        <v>0.18820300807808002</v>
      </c>
      <c r="Z40" s="15"/>
      <c r="AA40" s="32">
        <f t="shared" si="32"/>
        <v>243898744</v>
      </c>
      <c r="AB40" s="41">
        <f t="shared" si="33"/>
        <v>0.92097674138104724</v>
      </c>
      <c r="AC40" s="17"/>
      <c r="AD40" s="27">
        <v>8623923</v>
      </c>
      <c r="AE40" s="41">
        <f t="shared" si="34"/>
        <v>3.2564466598733549E-2</v>
      </c>
      <c r="AF40" s="17"/>
      <c r="AG40" s="27">
        <v>1119590</v>
      </c>
      <c r="AH40" s="41">
        <f t="shared" si="35"/>
        <v>4.2276410815908372E-3</v>
      </c>
      <c r="AI40" s="17"/>
      <c r="AJ40" s="27">
        <v>824270</v>
      </c>
      <c r="AK40" s="41">
        <f t="shared" si="36"/>
        <v>3.1124944973810764E-3</v>
      </c>
      <c r="AL40" s="17"/>
      <c r="AM40" s="27">
        <v>108851</v>
      </c>
      <c r="AN40" s="41">
        <f t="shared" si="37"/>
        <v>4.1102810794330444E-4</v>
      </c>
      <c r="AO40" s="17"/>
      <c r="AP40" s="27">
        <v>142445</v>
      </c>
      <c r="AQ40" s="41">
        <f t="shared" si="38"/>
        <v>5.3788112958065614E-4</v>
      </c>
      <c r="AR40" s="17"/>
      <c r="AS40" s="27">
        <v>758396</v>
      </c>
      <c r="AT40" s="41">
        <f t="shared" si="39"/>
        <v>2.8637501993713454E-3</v>
      </c>
      <c r="AU40" s="17"/>
      <c r="AV40" s="27">
        <v>0</v>
      </c>
      <c r="AW40" s="41">
        <f t="shared" si="40"/>
        <v>0</v>
      </c>
      <c r="AX40" s="17"/>
      <c r="AY40" s="27">
        <v>5098952</v>
      </c>
      <c r="AZ40" s="41">
        <f t="shared" si="41"/>
        <v>1.9253958099178951E-2</v>
      </c>
      <c r="BA40" s="17"/>
      <c r="BB40" s="27">
        <v>4251000</v>
      </c>
      <c r="BC40" s="41">
        <f t="shared" si="18"/>
        <v>1.6052038905173007E-2</v>
      </c>
      <c r="BD40" s="17"/>
      <c r="BE40" s="27">
        <v>0</v>
      </c>
      <c r="BF40" s="41">
        <f t="shared" si="42"/>
        <v>0</v>
      </c>
      <c r="BG40" s="17"/>
      <c r="BH40" s="32">
        <f t="shared" si="23"/>
        <v>20927427</v>
      </c>
      <c r="BI40" s="41">
        <f t="shared" si="43"/>
        <v>7.9023258618952735E-2</v>
      </c>
      <c r="BJ40" s="16"/>
      <c r="BK40" s="32">
        <f t="shared" si="44"/>
        <v>264826171</v>
      </c>
    </row>
    <row r="41" spans="1:63" s="19" customFormat="1" ht="14.1" customHeight="1" x14ac:dyDescent="0.25">
      <c r="A41" s="13">
        <v>62</v>
      </c>
      <c r="B41" s="14" t="s">
        <v>74</v>
      </c>
      <c r="C41" s="27">
        <v>69035990</v>
      </c>
      <c r="D41" s="41">
        <f t="shared" si="24"/>
        <v>0.36174711410271509</v>
      </c>
      <c r="E41" s="15"/>
      <c r="F41" s="27">
        <v>11729673</v>
      </c>
      <c r="G41" s="41">
        <f t="shared" si="25"/>
        <v>6.14632361630294E-2</v>
      </c>
      <c r="H41" s="15"/>
      <c r="I41" s="27">
        <v>22995311</v>
      </c>
      <c r="J41" s="41">
        <f t="shared" si="26"/>
        <v>0.12049493883037556</v>
      </c>
      <c r="K41" s="20"/>
      <c r="L41" s="27">
        <v>16317836</v>
      </c>
      <c r="M41" s="43">
        <f t="shared" si="27"/>
        <v>8.5505112353735951E-2</v>
      </c>
      <c r="N41" s="20"/>
      <c r="O41" s="27">
        <v>7146433</v>
      </c>
      <c r="P41" s="41">
        <f t="shared" si="28"/>
        <v>3.7447156387246834E-2</v>
      </c>
      <c r="Q41" s="18"/>
      <c r="R41" s="27">
        <v>7217120</v>
      </c>
      <c r="S41" s="41">
        <f t="shared" si="29"/>
        <v>3.7817554758510556E-2</v>
      </c>
      <c r="T41" s="20"/>
      <c r="U41" s="32">
        <f t="shared" si="22"/>
        <v>134442363</v>
      </c>
      <c r="V41" s="41">
        <f t="shared" si="30"/>
        <v>0.70447511259561335</v>
      </c>
      <c r="W41" s="20"/>
      <c r="X41" s="27">
        <v>37781332</v>
      </c>
      <c r="Y41" s="41">
        <f t="shared" si="31"/>
        <v>0.19797337327901809</v>
      </c>
      <c r="Z41" s="15"/>
      <c r="AA41" s="32">
        <f t="shared" si="32"/>
        <v>172223695</v>
      </c>
      <c r="AB41" s="41">
        <f t="shared" si="33"/>
        <v>0.90244848587463145</v>
      </c>
      <c r="AC41" s="17"/>
      <c r="AD41" s="27">
        <v>8794474</v>
      </c>
      <c r="AE41" s="41">
        <f t="shared" si="34"/>
        <v>4.6082856051624099E-2</v>
      </c>
      <c r="AF41" s="17"/>
      <c r="AG41" s="27">
        <v>0</v>
      </c>
      <c r="AH41" s="41">
        <f t="shared" si="35"/>
        <v>0</v>
      </c>
      <c r="AI41" s="17"/>
      <c r="AJ41" s="27">
        <v>1321488</v>
      </c>
      <c r="AK41" s="41">
        <f t="shared" si="36"/>
        <v>6.9245689142919328E-3</v>
      </c>
      <c r="AL41" s="17"/>
      <c r="AM41" s="27">
        <v>445809</v>
      </c>
      <c r="AN41" s="41">
        <f t="shared" si="37"/>
        <v>2.3360296446971688E-3</v>
      </c>
      <c r="AO41" s="17"/>
      <c r="AP41" s="27">
        <v>200456</v>
      </c>
      <c r="AQ41" s="41">
        <f t="shared" si="38"/>
        <v>1.0503851614871295E-3</v>
      </c>
      <c r="AR41" s="17"/>
      <c r="AS41" s="27">
        <v>618154</v>
      </c>
      <c r="AT41" s="41">
        <f t="shared" si="39"/>
        <v>3.2391137661826786E-3</v>
      </c>
      <c r="AU41" s="17"/>
      <c r="AV41" s="27">
        <v>0</v>
      </c>
      <c r="AW41" s="41">
        <f t="shared" si="40"/>
        <v>0</v>
      </c>
      <c r="AX41" s="17"/>
      <c r="AY41" s="27">
        <v>4954252</v>
      </c>
      <c r="AZ41" s="41">
        <f t="shared" si="41"/>
        <v>2.5960174736939446E-2</v>
      </c>
      <c r="BA41" s="17"/>
      <c r="BB41" s="27">
        <v>2266344</v>
      </c>
      <c r="BC41" s="41">
        <f t="shared" si="18"/>
        <v>1.1875594187379709E-2</v>
      </c>
      <c r="BD41" s="17"/>
      <c r="BE41" s="27">
        <v>15800</v>
      </c>
      <c r="BF41" s="41">
        <f t="shared" si="42"/>
        <v>8.2791662766375893E-5</v>
      </c>
      <c r="BG41" s="17"/>
      <c r="BH41" s="32">
        <f t="shared" si="23"/>
        <v>18616777</v>
      </c>
      <c r="BI41" s="41">
        <f t="shared" si="43"/>
        <v>9.7551514125368541E-2</v>
      </c>
      <c r="BJ41" s="20"/>
      <c r="BK41" s="32">
        <f t="shared" si="44"/>
        <v>190840472</v>
      </c>
    </row>
    <row r="42" spans="1:63" s="19" customFormat="1" ht="14.1" customHeight="1" x14ac:dyDescent="0.25">
      <c r="A42" s="13">
        <v>63</v>
      </c>
      <c r="B42" s="14" t="s">
        <v>75</v>
      </c>
      <c r="C42" s="27">
        <v>39771350</v>
      </c>
      <c r="D42" s="41">
        <f t="shared" si="24"/>
        <v>0.3791546170551095</v>
      </c>
      <c r="E42" s="15"/>
      <c r="F42" s="27">
        <v>5398380</v>
      </c>
      <c r="G42" s="41">
        <f t="shared" si="25"/>
        <v>5.1464702646954699E-2</v>
      </c>
      <c r="H42" s="15"/>
      <c r="I42" s="27">
        <v>7750337</v>
      </c>
      <c r="J42" s="41">
        <f t="shared" si="26"/>
        <v>7.3886756604516726E-2</v>
      </c>
      <c r="K42" s="16"/>
      <c r="L42" s="27">
        <v>10132659</v>
      </c>
      <c r="M42" s="43">
        <f t="shared" si="27"/>
        <v>9.6598291053610411E-2</v>
      </c>
      <c r="N42" s="16"/>
      <c r="O42" s="27">
        <v>3954938</v>
      </c>
      <c r="P42" s="41">
        <f t="shared" si="28"/>
        <v>3.7703849702529602E-2</v>
      </c>
      <c r="Q42" s="18"/>
      <c r="R42" s="27">
        <v>4430932</v>
      </c>
      <c r="S42" s="41">
        <f t="shared" si="29"/>
        <v>4.2241672099569923E-2</v>
      </c>
      <c r="T42" s="16"/>
      <c r="U42" s="32">
        <f t="shared" si="22"/>
        <v>71438596</v>
      </c>
      <c r="V42" s="41">
        <f t="shared" si="30"/>
        <v>0.68104988916229081</v>
      </c>
      <c r="W42" s="16"/>
      <c r="X42" s="27">
        <v>20291768</v>
      </c>
      <c r="Y42" s="41">
        <f t="shared" si="31"/>
        <v>0.19344873949240157</v>
      </c>
      <c r="Z42" s="15"/>
      <c r="AA42" s="32">
        <f t="shared" si="32"/>
        <v>91730364</v>
      </c>
      <c r="AB42" s="41">
        <f t="shared" si="33"/>
        <v>0.87449862865469241</v>
      </c>
      <c r="AC42" s="17"/>
      <c r="AD42" s="27">
        <v>5225188</v>
      </c>
      <c r="AE42" s="41">
        <f t="shared" si="34"/>
        <v>4.9813600875528573E-2</v>
      </c>
      <c r="AF42" s="17"/>
      <c r="AG42" s="27">
        <v>0</v>
      </c>
      <c r="AH42" s="41">
        <f t="shared" si="35"/>
        <v>0</v>
      </c>
      <c r="AI42" s="17"/>
      <c r="AJ42" s="27">
        <v>764891</v>
      </c>
      <c r="AK42" s="41">
        <f t="shared" si="36"/>
        <v>7.2919816449252975E-3</v>
      </c>
      <c r="AL42" s="17"/>
      <c r="AM42" s="27">
        <v>183971</v>
      </c>
      <c r="AN42" s="41">
        <f t="shared" si="37"/>
        <v>1.7538618642375867E-3</v>
      </c>
      <c r="AO42" s="17"/>
      <c r="AP42" s="27">
        <v>759418</v>
      </c>
      <c r="AQ42" s="41">
        <f t="shared" si="38"/>
        <v>7.2398055629179581E-3</v>
      </c>
      <c r="AR42" s="17"/>
      <c r="AS42" s="27">
        <v>282000</v>
      </c>
      <c r="AT42" s="41">
        <f t="shared" si="39"/>
        <v>2.688407660528015E-3</v>
      </c>
      <c r="AU42" s="17"/>
      <c r="AV42" s="27">
        <v>0</v>
      </c>
      <c r="AW42" s="41">
        <f t="shared" si="40"/>
        <v>0</v>
      </c>
      <c r="AX42" s="17"/>
      <c r="AY42" s="27">
        <v>4339951</v>
      </c>
      <c r="AZ42" s="41">
        <f t="shared" si="41"/>
        <v>4.1374317428071704E-2</v>
      </c>
      <c r="BA42" s="17"/>
      <c r="BB42" s="27">
        <v>1609023</v>
      </c>
      <c r="BC42" s="41">
        <f t="shared" si="18"/>
        <v>1.5339396309098469E-2</v>
      </c>
      <c r="BD42" s="17"/>
      <c r="BE42" s="27">
        <v>0</v>
      </c>
      <c r="BF42" s="41">
        <f t="shared" si="42"/>
        <v>0</v>
      </c>
      <c r="BG42" s="17"/>
      <c r="BH42" s="32">
        <f t="shared" si="23"/>
        <v>13164442</v>
      </c>
      <c r="BI42" s="41">
        <f t="shared" si="43"/>
        <v>0.12550137134530762</v>
      </c>
      <c r="BJ42" s="16"/>
      <c r="BK42" s="32">
        <f t="shared" si="44"/>
        <v>104894806</v>
      </c>
    </row>
    <row r="43" spans="1:63" s="19" customFormat="1" ht="14.1" customHeight="1" x14ac:dyDescent="0.25">
      <c r="A43" s="13">
        <v>64</v>
      </c>
      <c r="B43" s="14" t="s">
        <v>76</v>
      </c>
      <c r="C43" s="27">
        <v>6624800</v>
      </c>
      <c r="D43" s="41">
        <f t="shared" si="24"/>
        <v>0.28889896734579962</v>
      </c>
      <c r="E43" s="15"/>
      <c r="F43" s="27">
        <v>2333499</v>
      </c>
      <c r="G43" s="41">
        <f t="shared" si="25"/>
        <v>0.10176087601172203</v>
      </c>
      <c r="H43" s="15"/>
      <c r="I43" s="27">
        <v>1576515</v>
      </c>
      <c r="J43" s="41">
        <f t="shared" si="26"/>
        <v>6.8749781956461073E-2</v>
      </c>
      <c r="K43" s="16"/>
      <c r="L43" s="27">
        <v>2551740</v>
      </c>
      <c r="M43" s="43">
        <f t="shared" si="27"/>
        <v>0.11127808400781468</v>
      </c>
      <c r="N43" s="16"/>
      <c r="O43" s="27">
        <v>1612573</v>
      </c>
      <c r="P43" s="41">
        <f t="shared" si="28"/>
        <v>7.0322224741836456E-2</v>
      </c>
      <c r="Q43" s="18"/>
      <c r="R43" s="27">
        <v>822300</v>
      </c>
      <c r="S43" s="41">
        <f t="shared" si="29"/>
        <v>3.5859440413061681E-2</v>
      </c>
      <c r="T43" s="16"/>
      <c r="U43" s="32">
        <f t="shared" si="22"/>
        <v>15521427</v>
      </c>
      <c r="V43" s="41">
        <f t="shared" si="30"/>
        <v>0.67686937447669548</v>
      </c>
      <c r="W43" s="16"/>
      <c r="X43" s="27">
        <v>3503137</v>
      </c>
      <c r="Y43" s="41">
        <f t="shared" si="31"/>
        <v>0.15276727777002511</v>
      </c>
      <c r="Z43" s="15"/>
      <c r="AA43" s="32">
        <f t="shared" si="32"/>
        <v>19024564</v>
      </c>
      <c r="AB43" s="41">
        <f t="shared" si="33"/>
        <v>0.82963665224672067</v>
      </c>
      <c r="AC43" s="17"/>
      <c r="AD43" s="27">
        <v>958230</v>
      </c>
      <c r="AE43" s="41">
        <f t="shared" si="34"/>
        <v>4.178717206251744E-2</v>
      </c>
      <c r="AF43" s="17"/>
      <c r="AG43" s="27">
        <v>1149845</v>
      </c>
      <c r="AH43" s="41">
        <f t="shared" si="35"/>
        <v>5.014325460507954E-2</v>
      </c>
      <c r="AI43" s="17"/>
      <c r="AJ43" s="27">
        <v>541390</v>
      </c>
      <c r="AK43" s="41">
        <f t="shared" si="36"/>
        <v>2.3609318308679877E-2</v>
      </c>
      <c r="AL43" s="17"/>
      <c r="AM43" s="27">
        <v>0</v>
      </c>
      <c r="AN43" s="41">
        <f t="shared" si="37"/>
        <v>0</v>
      </c>
      <c r="AO43" s="17"/>
      <c r="AP43" s="27">
        <v>33900</v>
      </c>
      <c r="AQ43" s="41">
        <f t="shared" si="38"/>
        <v>1.4783351939715323E-3</v>
      </c>
      <c r="AR43" s="17"/>
      <c r="AS43" s="27">
        <v>89000</v>
      </c>
      <c r="AT43" s="41">
        <f t="shared" si="39"/>
        <v>3.8811749930226067E-3</v>
      </c>
      <c r="AU43" s="17"/>
      <c r="AV43" s="27">
        <v>0</v>
      </c>
      <c r="AW43" s="41">
        <f t="shared" si="40"/>
        <v>0</v>
      </c>
      <c r="AX43" s="17"/>
      <c r="AY43" s="27">
        <v>619271</v>
      </c>
      <c r="AZ43" s="41">
        <f t="shared" si="41"/>
        <v>2.7005608079821379E-2</v>
      </c>
      <c r="BA43" s="17"/>
      <c r="BB43" s="27">
        <v>515000</v>
      </c>
      <c r="BC43" s="41">
        <f t="shared" si="18"/>
        <v>2.2458484510186994E-2</v>
      </c>
      <c r="BD43" s="17"/>
      <c r="BE43" s="27">
        <v>0</v>
      </c>
      <c r="BF43" s="41">
        <f t="shared" si="42"/>
        <v>0</v>
      </c>
      <c r="BG43" s="17"/>
      <c r="BH43" s="32">
        <f t="shared" si="23"/>
        <v>3906636</v>
      </c>
      <c r="BI43" s="41">
        <f t="shared" si="43"/>
        <v>0.17036334775327938</v>
      </c>
      <c r="BJ43" s="16"/>
      <c r="BK43" s="32">
        <f t="shared" si="44"/>
        <v>22931200</v>
      </c>
    </row>
    <row r="44" spans="1:63" s="19" customFormat="1" ht="14.1" customHeight="1" x14ac:dyDescent="0.25">
      <c r="A44" s="13">
        <v>67</v>
      </c>
      <c r="B44" s="14" t="s">
        <v>77</v>
      </c>
      <c r="C44" s="27">
        <v>33942094</v>
      </c>
      <c r="D44" s="41">
        <f t="shared" si="24"/>
        <v>0.42243199532042924</v>
      </c>
      <c r="E44" s="15"/>
      <c r="F44" s="27">
        <v>4414649</v>
      </c>
      <c r="G44" s="41">
        <f t="shared" si="25"/>
        <v>5.4943250870418826E-2</v>
      </c>
      <c r="H44" s="15"/>
      <c r="I44" s="27">
        <v>6616410</v>
      </c>
      <c r="J44" s="41">
        <f t="shared" si="26"/>
        <v>8.2345634837910742E-2</v>
      </c>
      <c r="K44" s="16"/>
      <c r="L44" s="27">
        <v>5185442</v>
      </c>
      <c r="M44" s="43">
        <f t="shared" si="27"/>
        <v>6.4536283786096327E-2</v>
      </c>
      <c r="N44" s="16"/>
      <c r="O44" s="27">
        <v>2878961</v>
      </c>
      <c r="P44" s="41">
        <f t="shared" si="28"/>
        <v>3.5830589582354536E-2</v>
      </c>
      <c r="Q44" s="18"/>
      <c r="R44" s="27">
        <v>2822734</v>
      </c>
      <c r="S44" s="41">
        <f t="shared" si="29"/>
        <v>3.5130807070383359E-2</v>
      </c>
      <c r="T44" s="16"/>
      <c r="U44" s="32">
        <f t="shared" si="22"/>
        <v>55860290</v>
      </c>
      <c r="V44" s="41">
        <f t="shared" si="30"/>
        <v>0.69521856146759309</v>
      </c>
      <c r="W44" s="16"/>
      <c r="X44" s="27">
        <v>16082525</v>
      </c>
      <c r="Y44" s="41">
        <f t="shared" si="31"/>
        <v>0.20015774882777376</v>
      </c>
      <c r="Z44" s="15"/>
      <c r="AA44" s="32">
        <f t="shared" si="32"/>
        <v>71942815</v>
      </c>
      <c r="AB44" s="41">
        <f t="shared" si="33"/>
        <v>0.8953763102953668</v>
      </c>
      <c r="AC44" s="17"/>
      <c r="AD44" s="27">
        <v>2385792</v>
      </c>
      <c r="AE44" s="41">
        <f t="shared" si="34"/>
        <v>2.9692772490097916E-2</v>
      </c>
      <c r="AF44" s="17"/>
      <c r="AG44" s="27">
        <v>557100</v>
      </c>
      <c r="AH44" s="41">
        <f t="shared" si="35"/>
        <v>6.9334810219137078E-3</v>
      </c>
      <c r="AI44" s="17"/>
      <c r="AJ44" s="27">
        <v>475084</v>
      </c>
      <c r="AK44" s="41">
        <f t="shared" si="36"/>
        <v>5.9127372066322958E-3</v>
      </c>
      <c r="AL44" s="17"/>
      <c r="AM44" s="27">
        <v>0</v>
      </c>
      <c r="AN44" s="41">
        <f t="shared" si="37"/>
        <v>0</v>
      </c>
      <c r="AO44" s="17"/>
      <c r="AP44" s="27">
        <v>137585</v>
      </c>
      <c r="AQ44" s="41">
        <f t="shared" si="38"/>
        <v>1.712337078441927E-3</v>
      </c>
      <c r="AR44" s="17"/>
      <c r="AS44" s="27">
        <v>226256</v>
      </c>
      <c r="AT44" s="41">
        <f t="shared" si="39"/>
        <v>2.8159068068463614E-3</v>
      </c>
      <c r="AU44" s="17"/>
      <c r="AV44" s="27">
        <v>0</v>
      </c>
      <c r="AW44" s="41">
        <f t="shared" si="40"/>
        <v>0</v>
      </c>
      <c r="AX44" s="17"/>
      <c r="AY44" s="27">
        <v>2583618</v>
      </c>
      <c r="AZ44" s="41">
        <f t="shared" si="41"/>
        <v>3.2154848987389427E-2</v>
      </c>
      <c r="BA44" s="17"/>
      <c r="BB44" s="27">
        <v>2041000</v>
      </c>
      <c r="BC44" s="41">
        <f t="shared" si="18"/>
        <v>2.5401606113311576E-2</v>
      </c>
      <c r="BD44" s="17"/>
      <c r="BE44" s="27">
        <v>0</v>
      </c>
      <c r="BF44" s="41">
        <f t="shared" si="42"/>
        <v>0</v>
      </c>
      <c r="BG44" s="17"/>
      <c r="BH44" s="32">
        <f t="shared" si="23"/>
        <v>8406435</v>
      </c>
      <c r="BI44" s="41">
        <f t="shared" si="43"/>
        <v>0.1046236897046332</v>
      </c>
      <c r="BJ44" s="16"/>
      <c r="BK44" s="32">
        <f t="shared" si="44"/>
        <v>80349250</v>
      </c>
    </row>
    <row r="45" spans="1:63" s="19" customFormat="1" ht="14.1" customHeight="1" x14ac:dyDescent="0.25">
      <c r="A45" s="13">
        <v>68</v>
      </c>
      <c r="B45" s="14" t="s">
        <v>78</v>
      </c>
      <c r="C45" s="27">
        <v>80179310</v>
      </c>
      <c r="D45" s="41">
        <f t="shared" si="24"/>
        <v>0.42149269131008482</v>
      </c>
      <c r="E45" s="15"/>
      <c r="F45" s="27">
        <v>11409498</v>
      </c>
      <c r="G45" s="41">
        <f t="shared" si="25"/>
        <v>5.997831633269269E-2</v>
      </c>
      <c r="H45" s="15"/>
      <c r="I45" s="27">
        <v>15861964</v>
      </c>
      <c r="J45" s="41">
        <f t="shared" si="26"/>
        <v>8.3384378037472243E-2</v>
      </c>
      <c r="K45" s="16"/>
      <c r="L45" s="27">
        <v>14533917</v>
      </c>
      <c r="M45" s="43">
        <f t="shared" si="27"/>
        <v>7.6402999621815085E-2</v>
      </c>
      <c r="N45" s="16"/>
      <c r="O45" s="27">
        <v>6470273</v>
      </c>
      <c r="P45" s="41">
        <f t="shared" si="28"/>
        <v>3.4013422917720006E-2</v>
      </c>
      <c r="Q45" s="18"/>
      <c r="R45" s="27">
        <v>8193593</v>
      </c>
      <c r="S45" s="41">
        <f t="shared" si="29"/>
        <v>4.3072702484836446E-2</v>
      </c>
      <c r="T45" s="16"/>
      <c r="U45" s="32">
        <f t="shared" si="22"/>
        <v>136648555</v>
      </c>
      <c r="V45" s="41">
        <f t="shared" si="30"/>
        <v>0.71834451070462135</v>
      </c>
      <c r="W45" s="16"/>
      <c r="X45" s="27">
        <v>35548467</v>
      </c>
      <c r="Y45" s="41">
        <f t="shared" si="31"/>
        <v>0.18687388339682318</v>
      </c>
      <c r="Z45" s="15"/>
      <c r="AA45" s="32">
        <f t="shared" si="32"/>
        <v>172197022</v>
      </c>
      <c r="AB45" s="41">
        <f t="shared" si="33"/>
        <v>0.90521839410144445</v>
      </c>
      <c r="AC45" s="17"/>
      <c r="AD45" s="27">
        <v>5586206</v>
      </c>
      <c r="AE45" s="41">
        <f t="shared" si="34"/>
        <v>2.9365992313385384E-2</v>
      </c>
      <c r="AF45" s="17"/>
      <c r="AG45" s="27">
        <v>137315</v>
      </c>
      <c r="AH45" s="41">
        <f t="shared" si="35"/>
        <v>7.2184792943771024E-4</v>
      </c>
      <c r="AI45" s="17"/>
      <c r="AJ45" s="27">
        <v>1113623</v>
      </c>
      <c r="AK45" s="41">
        <f t="shared" si="36"/>
        <v>5.8541780338944123E-3</v>
      </c>
      <c r="AL45" s="17"/>
      <c r="AM45" s="27">
        <v>81395</v>
      </c>
      <c r="AN45" s="41">
        <f t="shared" si="37"/>
        <v>4.2788342290778453E-4</v>
      </c>
      <c r="AO45" s="17"/>
      <c r="AP45" s="27">
        <v>864433</v>
      </c>
      <c r="AQ45" s="41">
        <f t="shared" si="38"/>
        <v>4.5442171007364692E-3</v>
      </c>
      <c r="AR45" s="17"/>
      <c r="AS45" s="27">
        <v>481600</v>
      </c>
      <c r="AT45" s="41">
        <f t="shared" si="39"/>
        <v>2.531711486852866E-3</v>
      </c>
      <c r="AU45" s="17"/>
      <c r="AV45" s="27">
        <v>0</v>
      </c>
      <c r="AW45" s="41">
        <f t="shared" si="40"/>
        <v>0</v>
      </c>
      <c r="AX45" s="17"/>
      <c r="AY45" s="27">
        <v>6825453</v>
      </c>
      <c r="AZ45" s="41">
        <f t="shared" si="41"/>
        <v>3.5880560139273994E-2</v>
      </c>
      <c r="BA45" s="17"/>
      <c r="BB45" s="27">
        <v>2940000</v>
      </c>
      <c r="BC45" s="41">
        <f t="shared" si="18"/>
        <v>1.5455215472066915E-2</v>
      </c>
      <c r="BD45" s="17"/>
      <c r="BE45" s="27">
        <v>0</v>
      </c>
      <c r="BF45" s="41">
        <f t="shared" si="42"/>
        <v>0</v>
      </c>
      <c r="BG45" s="17"/>
      <c r="BH45" s="32">
        <f t="shared" si="23"/>
        <v>18030025</v>
      </c>
      <c r="BI45" s="41">
        <f t="shared" si="43"/>
        <v>9.4781605898555527E-2</v>
      </c>
      <c r="BJ45" s="16"/>
      <c r="BK45" s="32">
        <f t="shared" si="44"/>
        <v>190227047</v>
      </c>
    </row>
    <row r="46" spans="1:63" s="19" customFormat="1" ht="14.1" customHeight="1" x14ac:dyDescent="0.25">
      <c r="A46" s="13">
        <v>69</v>
      </c>
      <c r="B46" s="14" t="s">
        <v>79</v>
      </c>
      <c r="C46" s="27">
        <v>21104226</v>
      </c>
      <c r="D46" s="41">
        <f t="shared" si="24"/>
        <v>0.35648058514080377</v>
      </c>
      <c r="E46" s="15"/>
      <c r="F46" s="27">
        <v>4132323</v>
      </c>
      <c r="G46" s="41">
        <f t="shared" si="25"/>
        <v>6.9800850361951286E-2</v>
      </c>
      <c r="H46" s="15"/>
      <c r="I46" s="27">
        <v>3242902</v>
      </c>
      <c r="J46" s="41">
        <f t="shared" si="26"/>
        <v>5.4777256579525008E-2</v>
      </c>
      <c r="K46" s="16"/>
      <c r="L46" s="27">
        <v>6298546</v>
      </c>
      <c r="M46" s="43">
        <f t="shared" si="27"/>
        <v>0.10639145750316875</v>
      </c>
      <c r="N46" s="16"/>
      <c r="O46" s="27">
        <v>2193124</v>
      </c>
      <c r="P46" s="41">
        <f t="shared" si="28"/>
        <v>3.7045003536558985E-2</v>
      </c>
      <c r="Q46" s="18"/>
      <c r="R46" s="27">
        <v>2611196</v>
      </c>
      <c r="S46" s="41">
        <f t="shared" si="29"/>
        <v>4.4106838033165785E-2</v>
      </c>
      <c r="T46" s="16"/>
      <c r="U46" s="32">
        <f t="shared" si="22"/>
        <v>39582317</v>
      </c>
      <c r="V46" s="41">
        <f t="shared" si="30"/>
        <v>0.6686019911551736</v>
      </c>
      <c r="W46" s="16"/>
      <c r="X46" s="27">
        <v>11276947</v>
      </c>
      <c r="Y46" s="41">
        <f t="shared" si="31"/>
        <v>0.19048377633758432</v>
      </c>
      <c r="Z46" s="15"/>
      <c r="AA46" s="32">
        <f t="shared" si="32"/>
        <v>50859264</v>
      </c>
      <c r="AB46" s="41">
        <f t="shared" si="33"/>
        <v>0.85908576749275789</v>
      </c>
      <c r="AC46" s="17"/>
      <c r="AD46" s="27">
        <v>3961010</v>
      </c>
      <c r="AE46" s="41">
        <f t="shared" si="34"/>
        <v>6.6907128579298536E-2</v>
      </c>
      <c r="AF46" s="17"/>
      <c r="AG46" s="27">
        <v>0</v>
      </c>
      <c r="AH46" s="41">
        <f t="shared" si="35"/>
        <v>0</v>
      </c>
      <c r="AI46" s="17"/>
      <c r="AJ46" s="27">
        <v>371500</v>
      </c>
      <c r="AK46" s="41">
        <f t="shared" si="36"/>
        <v>6.2751667547442207E-3</v>
      </c>
      <c r="AL46" s="17"/>
      <c r="AM46" s="27">
        <v>30000</v>
      </c>
      <c r="AN46" s="41">
        <f t="shared" si="37"/>
        <v>5.0674294116373247E-4</v>
      </c>
      <c r="AO46" s="17"/>
      <c r="AP46" s="27">
        <v>68000</v>
      </c>
      <c r="AQ46" s="41">
        <f t="shared" si="38"/>
        <v>1.1486173333044602E-3</v>
      </c>
      <c r="AR46" s="17"/>
      <c r="AS46" s="27">
        <v>205000</v>
      </c>
      <c r="AT46" s="41">
        <f t="shared" si="39"/>
        <v>3.462743431285505E-3</v>
      </c>
      <c r="AU46" s="17"/>
      <c r="AV46" s="27">
        <v>0</v>
      </c>
      <c r="AW46" s="41">
        <f t="shared" si="40"/>
        <v>0</v>
      </c>
      <c r="AX46" s="17"/>
      <c r="AY46" s="27">
        <v>2611840</v>
      </c>
      <c r="AZ46" s="41">
        <f t="shared" si="41"/>
        <v>4.4117716114969431E-2</v>
      </c>
      <c r="BA46" s="17"/>
      <c r="BB46" s="27">
        <v>1095000</v>
      </c>
      <c r="BC46" s="41">
        <f t="shared" si="18"/>
        <v>1.8496117352476235E-2</v>
      </c>
      <c r="BD46" s="17"/>
      <c r="BE46" s="27">
        <v>0</v>
      </c>
      <c r="BF46" s="41">
        <f t="shared" si="42"/>
        <v>0</v>
      </c>
      <c r="BG46" s="17"/>
      <c r="BH46" s="32">
        <f t="shared" si="23"/>
        <v>8342350</v>
      </c>
      <c r="BI46" s="41">
        <f t="shared" si="43"/>
        <v>0.14091423250724211</v>
      </c>
      <c r="BJ46" s="16"/>
      <c r="BK46" s="32">
        <f t="shared" si="44"/>
        <v>59201614</v>
      </c>
    </row>
    <row r="47" spans="1:63" s="19" customFormat="1" ht="14.1" customHeight="1" x14ac:dyDescent="0.25">
      <c r="A47" s="13">
        <v>70</v>
      </c>
      <c r="B47" s="14" t="s">
        <v>97</v>
      </c>
      <c r="C47" s="27">
        <v>20291660</v>
      </c>
      <c r="D47" s="41">
        <f t="shared" si="24"/>
        <v>0.38608006223048191</v>
      </c>
      <c r="E47" s="15"/>
      <c r="F47" s="27">
        <v>3747481</v>
      </c>
      <c r="G47" s="41">
        <f t="shared" si="25"/>
        <v>7.1301593742825811E-2</v>
      </c>
      <c r="H47" s="15"/>
      <c r="I47" s="27">
        <v>4032689</v>
      </c>
      <c r="J47" s="41">
        <f t="shared" si="26"/>
        <v>7.6728114904161607E-2</v>
      </c>
      <c r="K47" s="16"/>
      <c r="L47" s="27">
        <v>5360751</v>
      </c>
      <c r="M47" s="43">
        <f t="shared" si="27"/>
        <v>0.10199653846368992</v>
      </c>
      <c r="N47" s="16"/>
      <c r="O47" s="27">
        <v>1806491</v>
      </c>
      <c r="P47" s="41">
        <f t="shared" si="28"/>
        <v>3.4371271630749066E-2</v>
      </c>
      <c r="Q47" s="18"/>
      <c r="R47" s="27">
        <v>1940990</v>
      </c>
      <c r="S47" s="41">
        <f t="shared" si="29"/>
        <v>3.6930322112076745E-2</v>
      </c>
      <c r="T47" s="16"/>
      <c r="U47" s="32">
        <f t="shared" si="22"/>
        <v>37180062</v>
      </c>
      <c r="V47" s="41">
        <f t="shared" si="30"/>
        <v>0.70740790308398505</v>
      </c>
      <c r="W47" s="16"/>
      <c r="X47" s="27">
        <v>9951289</v>
      </c>
      <c r="Y47" s="41">
        <f t="shared" si="31"/>
        <v>0.18933858917375465</v>
      </c>
      <c r="Z47" s="15"/>
      <c r="AA47" s="32">
        <f t="shared" si="32"/>
        <v>47131351</v>
      </c>
      <c r="AB47" s="41">
        <f t="shared" si="33"/>
        <v>0.89674649225773972</v>
      </c>
      <c r="AC47" s="17"/>
      <c r="AD47" s="27">
        <v>1962587</v>
      </c>
      <c r="AE47" s="41">
        <f t="shared" si="34"/>
        <v>3.7341238276845504E-2</v>
      </c>
      <c r="AF47" s="17"/>
      <c r="AG47" s="27">
        <v>420858</v>
      </c>
      <c r="AH47" s="41">
        <f t="shared" si="35"/>
        <v>8.0074711891583127E-3</v>
      </c>
      <c r="AI47" s="17"/>
      <c r="AJ47" s="27">
        <v>382593</v>
      </c>
      <c r="AK47" s="41">
        <f t="shared" si="36"/>
        <v>7.2794206708049897E-3</v>
      </c>
      <c r="AL47" s="17"/>
      <c r="AM47" s="27">
        <v>5000</v>
      </c>
      <c r="AN47" s="41">
        <f t="shared" si="37"/>
        <v>9.5132695459731223E-5</v>
      </c>
      <c r="AO47" s="17"/>
      <c r="AP47" s="27">
        <v>104853</v>
      </c>
      <c r="AQ47" s="41">
        <f t="shared" si="38"/>
        <v>1.9949897034078398E-3</v>
      </c>
      <c r="AR47" s="17"/>
      <c r="AS47" s="27">
        <v>138800</v>
      </c>
      <c r="AT47" s="41">
        <f t="shared" si="39"/>
        <v>2.6408836259621386E-3</v>
      </c>
      <c r="AU47" s="17"/>
      <c r="AV47" s="27">
        <v>0</v>
      </c>
      <c r="AW47" s="41">
        <f t="shared" si="40"/>
        <v>0</v>
      </c>
      <c r="AX47" s="17"/>
      <c r="AY47" s="27">
        <v>1406895</v>
      </c>
      <c r="AZ47" s="41">
        <f t="shared" si="41"/>
        <v>2.6768342715763713E-2</v>
      </c>
      <c r="BA47" s="17"/>
      <c r="BB47" s="27">
        <v>1005229</v>
      </c>
      <c r="BC47" s="41">
        <f t="shared" si="18"/>
        <v>1.9126028864858032E-2</v>
      </c>
      <c r="BD47" s="17"/>
      <c r="BE47" s="27">
        <v>0</v>
      </c>
      <c r="BF47" s="41">
        <f t="shared" si="42"/>
        <v>0</v>
      </c>
      <c r="BG47" s="17"/>
      <c r="BH47" s="32">
        <f t="shared" si="23"/>
        <v>5426815</v>
      </c>
      <c r="BI47" s="41">
        <f t="shared" si="43"/>
        <v>0.10325350774226026</v>
      </c>
      <c r="BJ47" s="16"/>
      <c r="BK47" s="32">
        <f t="shared" si="44"/>
        <v>52558166</v>
      </c>
    </row>
    <row r="48" spans="1:63" s="19" customFormat="1" ht="14.1" customHeight="1" x14ac:dyDescent="0.25">
      <c r="A48" s="13">
        <v>71</v>
      </c>
      <c r="B48" s="14" t="s">
        <v>80</v>
      </c>
      <c r="C48" s="27">
        <v>55937389</v>
      </c>
      <c r="D48" s="41">
        <f t="shared" si="24"/>
        <v>0.40159649740965347</v>
      </c>
      <c r="E48" s="15"/>
      <c r="F48" s="27">
        <v>7250411</v>
      </c>
      <c r="G48" s="41">
        <f t="shared" si="25"/>
        <v>5.2053549771163311E-2</v>
      </c>
      <c r="H48" s="15"/>
      <c r="I48" s="27">
        <v>9467519</v>
      </c>
      <c r="J48" s="41">
        <f t="shared" si="26"/>
        <v>6.7971039362587068E-2</v>
      </c>
      <c r="K48" s="16"/>
      <c r="L48" s="27">
        <v>12276040</v>
      </c>
      <c r="M48" s="43">
        <f t="shared" si="27"/>
        <v>8.8134515289242446E-2</v>
      </c>
      <c r="N48" s="16"/>
      <c r="O48" s="27">
        <v>5009414</v>
      </c>
      <c r="P48" s="41">
        <f t="shared" si="28"/>
        <v>3.5964551661052356E-2</v>
      </c>
      <c r="Q48" s="18"/>
      <c r="R48" s="27">
        <v>5071305</v>
      </c>
      <c r="S48" s="41">
        <f t="shared" si="29"/>
        <v>3.6408891471428222E-2</v>
      </c>
      <c r="T48" s="16"/>
      <c r="U48" s="32">
        <f t="shared" si="22"/>
        <v>95012078</v>
      </c>
      <c r="V48" s="41">
        <f t="shared" si="30"/>
        <v>0.68212904496512694</v>
      </c>
      <c r="W48" s="16"/>
      <c r="X48" s="27">
        <v>25510595</v>
      </c>
      <c r="Y48" s="41">
        <f t="shared" si="31"/>
        <v>0.18315058643220225</v>
      </c>
      <c r="Z48" s="15"/>
      <c r="AA48" s="32">
        <f t="shared" si="32"/>
        <v>120522673</v>
      </c>
      <c r="AB48" s="41">
        <f t="shared" si="33"/>
        <v>0.86527963139732911</v>
      </c>
      <c r="AC48" s="17"/>
      <c r="AD48" s="27">
        <v>5099609</v>
      </c>
      <c r="AE48" s="41">
        <f t="shared" si="34"/>
        <v>3.6612097010082924E-2</v>
      </c>
      <c r="AF48" s="17"/>
      <c r="AG48" s="27">
        <v>3391712</v>
      </c>
      <c r="AH48" s="41">
        <f t="shared" si="35"/>
        <v>2.435043329287841E-2</v>
      </c>
      <c r="AI48" s="17"/>
      <c r="AJ48" s="27">
        <v>1109028</v>
      </c>
      <c r="AK48" s="41">
        <f t="shared" si="36"/>
        <v>7.9621478279801941E-3</v>
      </c>
      <c r="AL48" s="17"/>
      <c r="AM48" s="27">
        <v>272000</v>
      </c>
      <c r="AN48" s="41">
        <f t="shared" si="37"/>
        <v>1.9527948881458473E-3</v>
      </c>
      <c r="AO48" s="17"/>
      <c r="AP48" s="27">
        <v>110000</v>
      </c>
      <c r="AQ48" s="41">
        <f t="shared" si="38"/>
        <v>7.8973322682368823E-4</v>
      </c>
      <c r="AR48" s="17"/>
      <c r="AS48" s="27">
        <v>277350</v>
      </c>
      <c r="AT48" s="41">
        <f t="shared" si="39"/>
        <v>1.9912046405413629E-3</v>
      </c>
      <c r="AU48" s="17"/>
      <c r="AV48" s="27">
        <v>0</v>
      </c>
      <c r="AW48" s="41">
        <f t="shared" si="40"/>
        <v>0</v>
      </c>
      <c r="AX48" s="17"/>
      <c r="AY48" s="27">
        <v>6094170</v>
      </c>
      <c r="AZ48" s="41">
        <f t="shared" si="41"/>
        <v>4.3752441262837422E-2</v>
      </c>
      <c r="BA48" s="17"/>
      <c r="BB48" s="27">
        <v>2411000</v>
      </c>
      <c r="BC48" s="41">
        <f t="shared" si="18"/>
        <v>1.7309516453381021E-2</v>
      </c>
      <c r="BD48" s="17"/>
      <c r="BE48" s="27">
        <v>0</v>
      </c>
      <c r="BF48" s="41">
        <f t="shared" si="42"/>
        <v>0</v>
      </c>
      <c r="BG48" s="17"/>
      <c r="BH48" s="32">
        <f t="shared" si="23"/>
        <v>18764869</v>
      </c>
      <c r="BI48" s="41">
        <f t="shared" si="43"/>
        <v>0.13472036860267086</v>
      </c>
      <c r="BJ48" s="16"/>
      <c r="BK48" s="32">
        <f t="shared" si="44"/>
        <v>139287542</v>
      </c>
    </row>
    <row r="49" spans="1:63" s="19" customFormat="1" ht="14.1" customHeight="1" x14ac:dyDescent="0.25">
      <c r="A49" s="13">
        <v>72</v>
      </c>
      <c r="B49" s="14" t="s">
        <v>81</v>
      </c>
      <c r="C49" s="27">
        <v>30743925</v>
      </c>
      <c r="D49" s="41">
        <f t="shared" si="24"/>
        <v>0.4061785451038501</v>
      </c>
      <c r="E49" s="15"/>
      <c r="F49" s="27">
        <v>4551932</v>
      </c>
      <c r="G49" s="41">
        <f t="shared" si="25"/>
        <v>6.0138616561537239E-2</v>
      </c>
      <c r="H49" s="15"/>
      <c r="I49" s="27">
        <v>7186784</v>
      </c>
      <c r="J49" s="41">
        <f t="shared" si="26"/>
        <v>9.4949407699102456E-2</v>
      </c>
      <c r="K49" s="16"/>
      <c r="L49" s="27">
        <v>7760084</v>
      </c>
      <c r="M49" s="43">
        <f t="shared" si="27"/>
        <v>0.1025236572429729</v>
      </c>
      <c r="N49" s="16"/>
      <c r="O49" s="27">
        <v>2337668</v>
      </c>
      <c r="P49" s="41">
        <f t="shared" si="28"/>
        <v>3.0884494649782913E-2</v>
      </c>
      <c r="Q49" s="18"/>
      <c r="R49" s="27">
        <v>1946907</v>
      </c>
      <c r="S49" s="41">
        <f t="shared" si="29"/>
        <v>2.5721889859947989E-2</v>
      </c>
      <c r="T49" s="16"/>
      <c r="U49" s="32">
        <f t="shared" si="22"/>
        <v>54527300</v>
      </c>
      <c r="V49" s="41">
        <f t="shared" si="30"/>
        <v>0.72039661111719366</v>
      </c>
      <c r="W49" s="16"/>
      <c r="X49" s="27">
        <v>13589089</v>
      </c>
      <c r="Y49" s="41">
        <f t="shared" si="31"/>
        <v>0.1795345389148176</v>
      </c>
      <c r="Z49" s="15"/>
      <c r="AA49" s="32">
        <f t="shared" si="32"/>
        <v>68116389</v>
      </c>
      <c r="AB49" s="41">
        <f t="shared" si="33"/>
        <v>0.89993115003201118</v>
      </c>
      <c r="AC49" s="17"/>
      <c r="AD49" s="27">
        <v>2097227</v>
      </c>
      <c r="AE49" s="41">
        <f t="shared" si="34"/>
        <v>2.7707867866985501E-2</v>
      </c>
      <c r="AF49" s="17"/>
      <c r="AG49" s="27">
        <v>46860</v>
      </c>
      <c r="AH49" s="41">
        <f t="shared" si="35"/>
        <v>6.1909878532316273E-4</v>
      </c>
      <c r="AI49" s="17"/>
      <c r="AJ49" s="27">
        <v>797189</v>
      </c>
      <c r="AK49" s="41">
        <f t="shared" si="36"/>
        <v>1.0532196789863141E-2</v>
      </c>
      <c r="AL49" s="17"/>
      <c r="AM49" s="27">
        <v>70000</v>
      </c>
      <c r="AN49" s="41">
        <f t="shared" si="37"/>
        <v>9.2481679412337585E-4</v>
      </c>
      <c r="AO49" s="17"/>
      <c r="AP49" s="27">
        <v>92800</v>
      </c>
      <c r="AQ49" s="41">
        <f t="shared" si="38"/>
        <v>1.2260428356378468E-3</v>
      </c>
      <c r="AR49" s="17"/>
      <c r="AS49" s="27">
        <v>203024</v>
      </c>
      <c r="AT49" s="41">
        <f t="shared" si="39"/>
        <v>2.6822857830014896E-3</v>
      </c>
      <c r="AU49" s="17"/>
      <c r="AV49" s="27">
        <v>0</v>
      </c>
      <c r="AW49" s="41">
        <f t="shared" si="40"/>
        <v>0</v>
      </c>
      <c r="AX49" s="17"/>
      <c r="AY49" s="27">
        <v>2740178</v>
      </c>
      <c r="AZ49" s="41">
        <f t="shared" si="41"/>
        <v>3.62023233326772E-2</v>
      </c>
      <c r="BA49" s="17"/>
      <c r="BB49" s="27">
        <v>1527000</v>
      </c>
      <c r="BC49" s="41">
        <f t="shared" si="18"/>
        <v>2.017421778037707E-2</v>
      </c>
      <c r="BD49" s="17"/>
      <c r="BE49" s="27">
        <v>0</v>
      </c>
      <c r="BF49" s="41">
        <f t="shared" si="42"/>
        <v>0</v>
      </c>
      <c r="BG49" s="17"/>
      <c r="BH49" s="32">
        <f t="shared" si="23"/>
        <v>7574278</v>
      </c>
      <c r="BI49" s="41">
        <f t="shared" si="43"/>
        <v>0.10006884996798879</v>
      </c>
      <c r="BJ49" s="16"/>
      <c r="BK49" s="32">
        <f t="shared" si="44"/>
        <v>75690667</v>
      </c>
    </row>
    <row r="50" spans="1:63" s="19" customFormat="1" ht="14.1" customHeight="1" x14ac:dyDescent="0.25">
      <c r="A50" s="13">
        <v>73</v>
      </c>
      <c r="B50" s="14" t="s">
        <v>96</v>
      </c>
      <c r="C50" s="27">
        <v>81697600</v>
      </c>
      <c r="D50" s="41">
        <f t="shared" si="24"/>
        <v>0.38663491150793228</v>
      </c>
      <c r="E50" s="15"/>
      <c r="F50" s="27">
        <v>13097750</v>
      </c>
      <c r="G50" s="41">
        <f t="shared" si="25"/>
        <v>6.1985265322396496E-2</v>
      </c>
      <c r="H50" s="15"/>
      <c r="I50" s="27">
        <v>12550000</v>
      </c>
      <c r="J50" s="41">
        <f t="shared" si="26"/>
        <v>5.9393031612000234E-2</v>
      </c>
      <c r="K50" s="16"/>
      <c r="L50" s="27">
        <v>22616750</v>
      </c>
      <c r="M50" s="43">
        <f t="shared" si="27"/>
        <v>0.10703405161041483</v>
      </c>
      <c r="N50" s="16"/>
      <c r="O50" s="27">
        <v>6070500</v>
      </c>
      <c r="P50" s="41">
        <f t="shared" si="28"/>
        <v>2.8728717004035651E-2</v>
      </c>
      <c r="Q50" s="18"/>
      <c r="R50" s="27">
        <v>12800000</v>
      </c>
      <c r="S50" s="41">
        <f t="shared" si="29"/>
        <v>6.0576159731761191E-2</v>
      </c>
      <c r="T50" s="16"/>
      <c r="U50" s="32">
        <f t="shared" si="22"/>
        <v>148832600</v>
      </c>
      <c r="V50" s="41">
        <f t="shared" si="30"/>
        <v>0.70435213678854069</v>
      </c>
      <c r="W50" s="16"/>
      <c r="X50" s="27">
        <v>37300000</v>
      </c>
      <c r="Y50" s="41">
        <f t="shared" si="31"/>
        <v>0.17652271546833534</v>
      </c>
      <c r="Z50" s="15"/>
      <c r="AA50" s="32">
        <f t="shared" si="32"/>
        <v>186132600</v>
      </c>
      <c r="AB50" s="41">
        <f t="shared" si="33"/>
        <v>0.88087485225687601</v>
      </c>
      <c r="AC50" s="17"/>
      <c r="AD50" s="27">
        <v>5977485</v>
      </c>
      <c r="AE50" s="41">
        <f t="shared" si="34"/>
        <v>2.8288522355797388E-2</v>
      </c>
      <c r="AF50" s="17"/>
      <c r="AG50" s="27">
        <v>477346</v>
      </c>
      <c r="AH50" s="41">
        <f t="shared" si="35"/>
        <v>2.2590459018216624E-3</v>
      </c>
      <c r="AI50" s="17"/>
      <c r="AJ50" s="27">
        <v>1597968</v>
      </c>
      <c r="AK50" s="41">
        <f t="shared" si="36"/>
        <v>7.5624035011127317E-3</v>
      </c>
      <c r="AL50" s="17"/>
      <c r="AM50" s="27">
        <v>0</v>
      </c>
      <c r="AN50" s="41">
        <f t="shared" si="37"/>
        <v>0</v>
      </c>
      <c r="AO50" s="17"/>
      <c r="AP50" s="27">
        <v>107700</v>
      </c>
      <c r="AQ50" s="41">
        <f t="shared" si="38"/>
        <v>5.0969159399302192E-4</v>
      </c>
      <c r="AR50" s="17"/>
      <c r="AS50" s="27">
        <v>695024</v>
      </c>
      <c r="AT50" s="41">
        <f t="shared" si="39"/>
        <v>3.2892097532349679E-3</v>
      </c>
      <c r="AU50" s="17"/>
      <c r="AV50" s="27">
        <v>0</v>
      </c>
      <c r="AW50" s="41">
        <f t="shared" si="40"/>
        <v>0</v>
      </c>
      <c r="AX50" s="17"/>
      <c r="AY50" s="27">
        <v>12115427</v>
      </c>
      <c r="AZ50" s="41">
        <f t="shared" si="41"/>
        <v>5.7336409466444714E-2</v>
      </c>
      <c r="BA50" s="17"/>
      <c r="BB50" s="27">
        <v>4200700</v>
      </c>
      <c r="BC50" s="41">
        <f t="shared" si="18"/>
        <v>1.9879865170719473E-2</v>
      </c>
      <c r="BD50" s="17"/>
      <c r="BE50" s="27">
        <v>0</v>
      </c>
      <c r="BF50" s="41">
        <f t="shared" si="42"/>
        <v>0</v>
      </c>
      <c r="BG50" s="17"/>
      <c r="BH50" s="32">
        <f t="shared" si="23"/>
        <v>25171650</v>
      </c>
      <c r="BI50" s="41">
        <f t="shared" si="43"/>
        <v>0.11912514774312395</v>
      </c>
      <c r="BJ50" s="16"/>
      <c r="BK50" s="32">
        <f t="shared" si="44"/>
        <v>211304250</v>
      </c>
    </row>
    <row r="51" spans="1:63" s="19" customFormat="1" ht="14.1" customHeight="1" x14ac:dyDescent="0.25">
      <c r="A51" s="13">
        <v>74</v>
      </c>
      <c r="B51" s="14" t="s">
        <v>82</v>
      </c>
      <c r="C51" s="27">
        <v>5792199</v>
      </c>
      <c r="D51" s="41">
        <f t="shared" si="24"/>
        <v>0.26331886478008881</v>
      </c>
      <c r="E51" s="15"/>
      <c r="F51" s="27">
        <v>1857983</v>
      </c>
      <c r="G51" s="41">
        <f t="shared" si="25"/>
        <v>8.4465670868819204E-2</v>
      </c>
      <c r="H51" s="15"/>
      <c r="I51" s="27">
        <v>1791309</v>
      </c>
      <c r="J51" s="41">
        <f t="shared" si="26"/>
        <v>8.1434607538580089E-2</v>
      </c>
      <c r="K51" s="16"/>
      <c r="L51" s="27">
        <v>2990355</v>
      </c>
      <c r="M51" s="43">
        <f t="shared" si="27"/>
        <v>0.13594437689199948</v>
      </c>
      <c r="N51" s="16"/>
      <c r="O51" s="27">
        <v>1173933</v>
      </c>
      <c r="P51" s="41">
        <f t="shared" si="28"/>
        <v>5.3368108534924991E-2</v>
      </c>
      <c r="Q51" s="18"/>
      <c r="R51" s="27">
        <v>885159</v>
      </c>
      <c r="S51" s="41">
        <f t="shared" si="29"/>
        <v>4.0240168376445389E-2</v>
      </c>
      <c r="T51" s="16"/>
      <c r="U51" s="32">
        <f t="shared" si="22"/>
        <v>14490938</v>
      </c>
      <c r="V51" s="41">
        <f t="shared" si="30"/>
        <v>0.65877179699085797</v>
      </c>
      <c r="W51" s="16"/>
      <c r="X51" s="27">
        <v>3408061</v>
      </c>
      <c r="Y51" s="41">
        <f t="shared" si="31"/>
        <v>0.15493368815907296</v>
      </c>
      <c r="Z51" s="15"/>
      <c r="AA51" s="32">
        <f t="shared" si="32"/>
        <v>17898999</v>
      </c>
      <c r="AB51" s="41">
        <f t="shared" si="33"/>
        <v>0.81370548514993091</v>
      </c>
      <c r="AC51" s="17"/>
      <c r="AD51" s="27">
        <v>1492787</v>
      </c>
      <c r="AE51" s="41">
        <f t="shared" si="34"/>
        <v>6.786351404681959E-2</v>
      </c>
      <c r="AF51" s="17"/>
      <c r="AG51" s="27">
        <v>71787</v>
      </c>
      <c r="AH51" s="41">
        <f t="shared" si="35"/>
        <v>3.2635051637501119E-3</v>
      </c>
      <c r="AI51" s="17"/>
      <c r="AJ51" s="27">
        <v>159682</v>
      </c>
      <c r="AK51" s="41">
        <f t="shared" si="36"/>
        <v>7.259295298005842E-3</v>
      </c>
      <c r="AL51" s="17"/>
      <c r="AM51" s="27">
        <v>10000</v>
      </c>
      <c r="AN51" s="41">
        <f t="shared" si="37"/>
        <v>4.5460949249169236E-4</v>
      </c>
      <c r="AO51" s="17"/>
      <c r="AP51" s="27">
        <v>234700</v>
      </c>
      <c r="AQ51" s="41">
        <f t="shared" si="38"/>
        <v>1.0669684788780019E-2</v>
      </c>
      <c r="AR51" s="17"/>
      <c r="AS51" s="27">
        <v>130000</v>
      </c>
      <c r="AT51" s="41">
        <f t="shared" si="39"/>
        <v>5.9099234023920009E-3</v>
      </c>
      <c r="AU51" s="17"/>
      <c r="AV51" s="27">
        <v>24100</v>
      </c>
      <c r="AW51" s="41">
        <f t="shared" si="40"/>
        <v>1.0956088769049786E-3</v>
      </c>
      <c r="AX51" s="17"/>
      <c r="AY51" s="27">
        <v>1535846</v>
      </c>
      <c r="AZ51" s="41">
        <f t="shared" si="41"/>
        <v>6.9821017060539572E-2</v>
      </c>
      <c r="BA51" s="17"/>
      <c r="BB51" s="27">
        <v>439000</v>
      </c>
      <c r="BC51" s="41">
        <f t="shared" si="18"/>
        <v>1.9957356720385296E-2</v>
      </c>
      <c r="BD51" s="17"/>
      <c r="BE51" s="27">
        <v>0</v>
      </c>
      <c r="BF51" s="41">
        <f t="shared" si="42"/>
        <v>0</v>
      </c>
      <c r="BG51" s="17"/>
      <c r="BH51" s="32">
        <f t="shared" si="23"/>
        <v>4097902</v>
      </c>
      <c r="BI51" s="41">
        <f t="shared" si="43"/>
        <v>0.18629451485006912</v>
      </c>
      <c r="BJ51" s="16"/>
      <c r="BK51" s="32">
        <f t="shared" si="44"/>
        <v>21996901</v>
      </c>
    </row>
    <row r="52" spans="1:63" s="19" customFormat="1" ht="14.1" customHeight="1" x14ac:dyDescent="0.25">
      <c r="A52" s="13">
        <v>75</v>
      </c>
      <c r="B52" s="14" t="s">
        <v>83</v>
      </c>
      <c r="C52" s="27">
        <v>34701472</v>
      </c>
      <c r="D52" s="41">
        <f t="shared" si="24"/>
        <v>0.38136632195983816</v>
      </c>
      <c r="E52" s="15"/>
      <c r="F52" s="27">
        <v>5171740</v>
      </c>
      <c r="G52" s="41">
        <f t="shared" si="25"/>
        <v>5.6836997056856076E-2</v>
      </c>
      <c r="H52" s="15"/>
      <c r="I52" s="27">
        <v>9684400</v>
      </c>
      <c r="J52" s="41">
        <f t="shared" si="26"/>
        <v>0.10643075914439183</v>
      </c>
      <c r="K52" s="16"/>
      <c r="L52" s="27">
        <v>8905800</v>
      </c>
      <c r="M52" s="43">
        <f t="shared" si="27"/>
        <v>9.7874009209463125E-2</v>
      </c>
      <c r="N52" s="16"/>
      <c r="O52" s="27">
        <v>3076458</v>
      </c>
      <c r="P52" s="41">
        <f t="shared" si="28"/>
        <v>3.3810020281673347E-2</v>
      </c>
      <c r="Q52" s="18"/>
      <c r="R52" s="27">
        <v>4402400</v>
      </c>
      <c r="S52" s="41">
        <f t="shared" si="29"/>
        <v>4.8382013759992418E-2</v>
      </c>
      <c r="T52" s="16"/>
      <c r="U52" s="32">
        <f t="shared" si="22"/>
        <v>65942270</v>
      </c>
      <c r="V52" s="41">
        <f t="shared" si="30"/>
        <v>0.72470012141221496</v>
      </c>
      <c r="W52" s="16"/>
      <c r="X52" s="27">
        <v>17307152</v>
      </c>
      <c r="Y52" s="41">
        <f t="shared" si="31"/>
        <v>0.19020417640611492</v>
      </c>
      <c r="Z52" s="15"/>
      <c r="AA52" s="32">
        <f t="shared" si="32"/>
        <v>83249422</v>
      </c>
      <c r="AB52" s="41">
        <f t="shared" si="33"/>
        <v>0.91490429781832994</v>
      </c>
      <c r="AC52" s="17"/>
      <c r="AD52" s="27">
        <v>2742018</v>
      </c>
      <c r="AE52" s="41">
        <f t="shared" si="34"/>
        <v>3.0134552200196913E-2</v>
      </c>
      <c r="AF52" s="17"/>
      <c r="AG52" s="27">
        <v>19000</v>
      </c>
      <c r="AH52" s="41">
        <f t="shared" si="35"/>
        <v>2.0880843663453023E-4</v>
      </c>
      <c r="AI52" s="17"/>
      <c r="AJ52" s="27">
        <v>639255</v>
      </c>
      <c r="AK52" s="41">
        <f t="shared" si="36"/>
        <v>7.02535985056877E-3</v>
      </c>
      <c r="AL52" s="17"/>
      <c r="AM52" s="27">
        <v>0</v>
      </c>
      <c r="AN52" s="41">
        <f t="shared" si="37"/>
        <v>0</v>
      </c>
      <c r="AO52" s="17"/>
      <c r="AP52" s="27">
        <v>99000</v>
      </c>
      <c r="AQ52" s="41">
        <f t="shared" si="38"/>
        <v>1.0880018540430786E-3</v>
      </c>
      <c r="AR52" s="17"/>
      <c r="AS52" s="27">
        <v>240000</v>
      </c>
      <c r="AT52" s="41">
        <f t="shared" si="39"/>
        <v>2.6375802522256454E-3</v>
      </c>
      <c r="AU52" s="17"/>
      <c r="AV52" s="27">
        <v>0</v>
      </c>
      <c r="AW52" s="41">
        <f t="shared" si="40"/>
        <v>0</v>
      </c>
      <c r="AX52" s="17"/>
      <c r="AY52" s="27">
        <v>2703643</v>
      </c>
      <c r="AZ52" s="41">
        <f t="shared" si="41"/>
        <v>2.9712814107783751E-2</v>
      </c>
      <c r="BA52" s="17"/>
      <c r="BB52" s="27">
        <v>1300154</v>
      </c>
      <c r="BC52" s="41">
        <f t="shared" si="18"/>
        <v>1.4288585480217423E-2</v>
      </c>
      <c r="BD52" s="17"/>
      <c r="BE52" s="27">
        <v>0</v>
      </c>
      <c r="BF52" s="41">
        <f t="shared" si="42"/>
        <v>0</v>
      </c>
      <c r="BG52" s="17"/>
      <c r="BH52" s="32">
        <f t="shared" si="23"/>
        <v>7743070</v>
      </c>
      <c r="BI52" s="41">
        <f t="shared" si="43"/>
        <v>8.5095702181670105E-2</v>
      </c>
      <c r="BJ52" s="16"/>
      <c r="BK52" s="32">
        <f t="shared" si="44"/>
        <v>90992492</v>
      </c>
    </row>
    <row r="53" spans="1:63" s="19" customFormat="1" ht="14.1" customHeight="1" x14ac:dyDescent="0.25">
      <c r="A53" s="13">
        <v>78</v>
      </c>
      <c r="B53" s="14" t="s">
        <v>84</v>
      </c>
      <c r="C53" s="27">
        <v>9792841</v>
      </c>
      <c r="D53" s="41">
        <f t="shared" si="24"/>
        <v>0.31652478521749333</v>
      </c>
      <c r="E53" s="15"/>
      <c r="F53" s="27">
        <v>2439292</v>
      </c>
      <c r="G53" s="41">
        <f t="shared" si="25"/>
        <v>7.8842940101115686E-2</v>
      </c>
      <c r="H53" s="15"/>
      <c r="I53" s="27">
        <v>3383346</v>
      </c>
      <c r="J53" s="41">
        <f t="shared" si="26"/>
        <v>0.10935670924979435</v>
      </c>
      <c r="K53" s="16"/>
      <c r="L53" s="27">
        <v>2641262</v>
      </c>
      <c r="M53" s="43">
        <f t="shared" si="27"/>
        <v>8.5371026370501368E-2</v>
      </c>
      <c r="N53" s="16"/>
      <c r="O53" s="27">
        <v>1470076</v>
      </c>
      <c r="P53" s="41">
        <f t="shared" si="28"/>
        <v>4.7515883302240054E-2</v>
      </c>
      <c r="Q53" s="18"/>
      <c r="R53" s="27">
        <v>1532426</v>
      </c>
      <c r="S53" s="41">
        <f t="shared" si="29"/>
        <v>4.9531163684951328E-2</v>
      </c>
      <c r="T53" s="16"/>
      <c r="U53" s="32">
        <f t="shared" si="22"/>
        <v>21259243</v>
      </c>
      <c r="V53" s="41">
        <f t="shared" si="30"/>
        <v>0.6871425079260961</v>
      </c>
      <c r="W53" s="16"/>
      <c r="X53" s="27">
        <v>5126239</v>
      </c>
      <c r="Y53" s="41">
        <f t="shared" si="31"/>
        <v>0.16569059974000783</v>
      </c>
      <c r="Z53" s="15"/>
      <c r="AA53" s="32">
        <f t="shared" si="32"/>
        <v>26385482</v>
      </c>
      <c r="AB53" s="41">
        <f t="shared" si="33"/>
        <v>0.85283310766610398</v>
      </c>
      <c r="AC53" s="17"/>
      <c r="AD53" s="27">
        <v>1614661</v>
      </c>
      <c r="AE53" s="41">
        <f t="shared" si="34"/>
        <v>5.2189168212172857E-2</v>
      </c>
      <c r="AF53" s="17"/>
      <c r="AG53" s="27">
        <v>117967</v>
      </c>
      <c r="AH53" s="41">
        <f t="shared" si="35"/>
        <v>3.8129363417369931E-3</v>
      </c>
      <c r="AI53" s="17"/>
      <c r="AJ53" s="27">
        <v>400278</v>
      </c>
      <c r="AK53" s="41">
        <f t="shared" si="36"/>
        <v>1.2937809158474829E-2</v>
      </c>
      <c r="AL53" s="17"/>
      <c r="AM53" s="27">
        <v>56500</v>
      </c>
      <c r="AN53" s="41">
        <f t="shared" si="37"/>
        <v>1.8261963371802295E-3</v>
      </c>
      <c r="AO53" s="17"/>
      <c r="AP53" s="27">
        <v>147450</v>
      </c>
      <c r="AQ53" s="41">
        <f t="shared" si="38"/>
        <v>4.7658876091544213E-3</v>
      </c>
      <c r="AR53" s="17"/>
      <c r="AS53" s="27">
        <v>94000</v>
      </c>
      <c r="AT53" s="41">
        <f t="shared" si="39"/>
        <v>3.0382735521228593E-3</v>
      </c>
      <c r="AU53" s="17"/>
      <c r="AV53" s="27">
        <v>0</v>
      </c>
      <c r="AW53" s="41">
        <f t="shared" si="40"/>
        <v>0</v>
      </c>
      <c r="AX53" s="17"/>
      <c r="AY53" s="27">
        <v>1610880</v>
      </c>
      <c r="AZ53" s="41">
        <f t="shared" si="41"/>
        <v>5.2066958506847574E-2</v>
      </c>
      <c r="BA53" s="17"/>
      <c r="BB53" s="27">
        <v>511405</v>
      </c>
      <c r="BC53" s="41">
        <f t="shared" si="18"/>
        <v>1.6529662616206288E-2</v>
      </c>
      <c r="BD53" s="17"/>
      <c r="BE53" s="27">
        <v>0</v>
      </c>
      <c r="BF53" s="41">
        <f t="shared" si="42"/>
        <v>0</v>
      </c>
      <c r="BG53" s="17"/>
      <c r="BH53" s="32">
        <f t="shared" si="23"/>
        <v>4553141</v>
      </c>
      <c r="BI53" s="41">
        <f t="shared" si="43"/>
        <v>0.14716689233389604</v>
      </c>
      <c r="BJ53" s="16"/>
      <c r="BK53" s="32">
        <f t="shared" si="44"/>
        <v>30938623</v>
      </c>
    </row>
    <row r="54" spans="1:63" s="19" customFormat="1" ht="14.1" customHeight="1" x14ac:dyDescent="0.25">
      <c r="A54" s="13">
        <v>79</v>
      </c>
      <c r="B54" s="14" t="s">
        <v>85</v>
      </c>
      <c r="C54" s="27">
        <v>42070211</v>
      </c>
      <c r="D54" s="41">
        <f t="shared" si="24"/>
        <v>0.38849306668480055</v>
      </c>
      <c r="E54" s="15"/>
      <c r="F54" s="27">
        <v>6796862</v>
      </c>
      <c r="G54" s="41">
        <f t="shared" si="25"/>
        <v>6.2764927948980032E-2</v>
      </c>
      <c r="H54" s="15"/>
      <c r="I54" s="27">
        <v>9007828</v>
      </c>
      <c r="J54" s="41">
        <f t="shared" si="26"/>
        <v>8.3181867661400927E-2</v>
      </c>
      <c r="K54" s="16"/>
      <c r="L54" s="27">
        <v>10921515</v>
      </c>
      <c r="M54" s="43">
        <f t="shared" si="27"/>
        <v>0.10085361481058533</v>
      </c>
      <c r="N54" s="16"/>
      <c r="O54" s="27">
        <v>2889768</v>
      </c>
      <c r="P54" s="41">
        <f t="shared" si="28"/>
        <v>2.6685267452725699E-2</v>
      </c>
      <c r="Q54" s="18"/>
      <c r="R54" s="27">
        <v>5286105</v>
      </c>
      <c r="S54" s="41">
        <f t="shared" si="29"/>
        <v>4.8813996731983535E-2</v>
      </c>
      <c r="T54" s="16"/>
      <c r="U54" s="32">
        <f t="shared" si="22"/>
        <v>76972289</v>
      </c>
      <c r="V54" s="41">
        <f t="shared" si="30"/>
        <v>0.71079274129047609</v>
      </c>
      <c r="W54" s="16"/>
      <c r="X54" s="27">
        <v>20848273</v>
      </c>
      <c r="Y54" s="41">
        <f t="shared" si="31"/>
        <v>0.19252124770308204</v>
      </c>
      <c r="Z54" s="15"/>
      <c r="AA54" s="32">
        <f t="shared" si="32"/>
        <v>97820562</v>
      </c>
      <c r="AB54" s="41">
        <f t="shared" si="33"/>
        <v>0.90331398899355808</v>
      </c>
      <c r="AC54" s="17"/>
      <c r="AD54" s="27">
        <v>3652030</v>
      </c>
      <c r="AE54" s="41">
        <f t="shared" si="34"/>
        <v>3.3724298038935251E-2</v>
      </c>
      <c r="AF54" s="17"/>
      <c r="AG54" s="27">
        <v>315525</v>
      </c>
      <c r="AH54" s="41">
        <f t="shared" si="35"/>
        <v>2.9136833867013812E-3</v>
      </c>
      <c r="AI54" s="17"/>
      <c r="AJ54" s="27">
        <v>634448</v>
      </c>
      <c r="AK54" s="41">
        <f t="shared" si="36"/>
        <v>5.8587452573517721E-3</v>
      </c>
      <c r="AL54" s="17"/>
      <c r="AM54" s="27">
        <v>48250</v>
      </c>
      <c r="AN54" s="41">
        <f t="shared" si="37"/>
        <v>4.4555969703935234E-4</v>
      </c>
      <c r="AO54" s="17"/>
      <c r="AP54" s="27">
        <v>149651</v>
      </c>
      <c r="AQ54" s="41">
        <f t="shared" si="38"/>
        <v>1.3819368750598159E-3</v>
      </c>
      <c r="AR54" s="17"/>
      <c r="AS54" s="27">
        <v>340187</v>
      </c>
      <c r="AT54" s="41">
        <f t="shared" si="39"/>
        <v>3.1414221068751533E-3</v>
      </c>
      <c r="AU54" s="17"/>
      <c r="AV54" s="27">
        <v>0</v>
      </c>
      <c r="AW54" s="41">
        <f t="shared" si="40"/>
        <v>0</v>
      </c>
      <c r="AX54" s="17"/>
      <c r="AY54" s="27">
        <v>3656011</v>
      </c>
      <c r="AZ54" s="41">
        <f t="shared" si="41"/>
        <v>3.3761060176840198E-2</v>
      </c>
      <c r="BA54" s="17"/>
      <c r="BB54" s="27">
        <v>1674100</v>
      </c>
      <c r="BC54" s="41">
        <f t="shared" si="18"/>
        <v>1.5459305467638958E-2</v>
      </c>
      <c r="BD54" s="17"/>
      <c r="BE54" s="27">
        <v>0</v>
      </c>
      <c r="BF54" s="41">
        <f t="shared" si="42"/>
        <v>0</v>
      </c>
      <c r="BG54" s="17"/>
      <c r="BH54" s="32">
        <f t="shared" si="23"/>
        <v>10470202</v>
      </c>
      <c r="BI54" s="41">
        <f t="shared" si="43"/>
        <v>9.6686011006441877E-2</v>
      </c>
      <c r="BJ54" s="16"/>
      <c r="BK54" s="32">
        <f t="shared" si="44"/>
        <v>108290764</v>
      </c>
    </row>
    <row r="55" spans="1:63" s="19" customFormat="1" ht="14.1" customHeight="1" x14ac:dyDescent="0.25">
      <c r="A55" s="13">
        <v>81</v>
      </c>
      <c r="B55" s="14" t="s">
        <v>86</v>
      </c>
      <c r="C55" s="27">
        <v>3053545</v>
      </c>
      <c r="D55" s="41">
        <f t="shared" si="24"/>
        <v>0.27348381722432752</v>
      </c>
      <c r="E55" s="15"/>
      <c r="F55" s="27">
        <v>725239</v>
      </c>
      <c r="G55" s="41">
        <f t="shared" si="25"/>
        <v>6.495438256844227E-2</v>
      </c>
      <c r="H55" s="15"/>
      <c r="I55" s="27">
        <v>38760</v>
      </c>
      <c r="J55" s="41">
        <f t="shared" si="26"/>
        <v>3.4714512986102819E-3</v>
      </c>
      <c r="K55" s="16"/>
      <c r="L55" s="27">
        <v>1978957</v>
      </c>
      <c r="M55" s="43">
        <f t="shared" si="27"/>
        <v>0.1772407855403485</v>
      </c>
      <c r="N55" s="16"/>
      <c r="O55" s="27">
        <v>918121</v>
      </c>
      <c r="P55" s="41">
        <f t="shared" si="28"/>
        <v>8.2229420478105539E-2</v>
      </c>
      <c r="Q55" s="18"/>
      <c r="R55" s="27">
        <v>308349</v>
      </c>
      <c r="S55" s="41">
        <f t="shared" si="29"/>
        <v>2.7616577308441224E-2</v>
      </c>
      <c r="T55" s="16"/>
      <c r="U55" s="32">
        <f t="shared" si="22"/>
        <v>7022971</v>
      </c>
      <c r="V55" s="41">
        <f t="shared" si="30"/>
        <v>0.62899643441827535</v>
      </c>
      <c r="W55" s="16"/>
      <c r="X55" s="27">
        <v>1994024</v>
      </c>
      <c r="Y55" s="41">
        <f t="shared" si="31"/>
        <v>0.17859022714809258</v>
      </c>
      <c r="Z55" s="15"/>
      <c r="AA55" s="32">
        <f t="shared" si="32"/>
        <v>9016995</v>
      </c>
      <c r="AB55" s="41">
        <f t="shared" si="33"/>
        <v>0.80758666156636794</v>
      </c>
      <c r="AC55" s="17"/>
      <c r="AD55" s="27">
        <v>878291</v>
      </c>
      <c r="AE55" s="41">
        <f t="shared" si="34"/>
        <v>7.8662137061602772E-2</v>
      </c>
      <c r="AF55" s="17"/>
      <c r="AG55" s="27">
        <v>401671</v>
      </c>
      <c r="AH55" s="41">
        <f t="shared" si="35"/>
        <v>3.5974750117752592E-2</v>
      </c>
      <c r="AI55" s="17"/>
      <c r="AJ55" s="27">
        <v>162869</v>
      </c>
      <c r="AK55" s="41">
        <f t="shared" si="36"/>
        <v>1.4586991784142364E-2</v>
      </c>
      <c r="AL55" s="17"/>
      <c r="AM55" s="27">
        <v>28803</v>
      </c>
      <c r="AN55" s="41">
        <f t="shared" si="37"/>
        <v>2.5796752258480898E-3</v>
      </c>
      <c r="AO55" s="17"/>
      <c r="AP55" s="27">
        <v>21500</v>
      </c>
      <c r="AQ55" s="41">
        <f t="shared" si="38"/>
        <v>1.9255986305500791E-3</v>
      </c>
      <c r="AR55" s="17"/>
      <c r="AS55" s="27">
        <v>55139</v>
      </c>
      <c r="AT55" s="41">
        <f t="shared" si="39"/>
        <v>4.9383992041814326E-3</v>
      </c>
      <c r="AU55" s="17"/>
      <c r="AV55" s="27">
        <v>0</v>
      </c>
      <c r="AW55" s="41">
        <f t="shared" si="40"/>
        <v>0</v>
      </c>
      <c r="AX55" s="17"/>
      <c r="AY55" s="27">
        <v>294551</v>
      </c>
      <c r="AZ55" s="41">
        <f t="shared" si="41"/>
        <v>2.6380790801263085E-2</v>
      </c>
      <c r="BA55" s="17"/>
      <c r="BB55" s="27">
        <v>305540</v>
      </c>
      <c r="BC55" s="41">
        <f t="shared" si="18"/>
        <v>2.7364995608291681E-2</v>
      </c>
      <c r="BD55" s="17"/>
      <c r="BE55" s="27">
        <v>0</v>
      </c>
      <c r="BF55" s="41">
        <f t="shared" si="42"/>
        <v>0</v>
      </c>
      <c r="BG55" s="17"/>
      <c r="BH55" s="32">
        <f t="shared" si="23"/>
        <v>2148364</v>
      </c>
      <c r="BI55" s="41">
        <f t="shared" si="43"/>
        <v>0.19241333843363209</v>
      </c>
      <c r="BJ55" s="16"/>
      <c r="BK55" s="32">
        <f t="shared" si="44"/>
        <v>11165359</v>
      </c>
    </row>
    <row r="56" spans="1:63" s="19" customFormat="1" ht="14.1" customHeight="1" x14ac:dyDescent="0.25">
      <c r="A56" s="13">
        <v>82</v>
      </c>
      <c r="B56" s="14" t="s">
        <v>87</v>
      </c>
      <c r="C56" s="27">
        <v>22762945</v>
      </c>
      <c r="D56" s="41">
        <f t="shared" si="24"/>
        <v>0.34122120400424344</v>
      </c>
      <c r="E56" s="15"/>
      <c r="F56" s="27">
        <v>4892960</v>
      </c>
      <c r="G56" s="41">
        <f t="shared" si="25"/>
        <v>7.334647174803624E-2</v>
      </c>
      <c r="H56" s="15"/>
      <c r="I56" s="27">
        <v>5760555</v>
      </c>
      <c r="J56" s="41">
        <f t="shared" si="26"/>
        <v>8.6351898352021866E-2</v>
      </c>
      <c r="K56" s="16"/>
      <c r="L56" s="27">
        <v>6218496</v>
      </c>
      <c r="M56" s="43">
        <f t="shared" si="27"/>
        <v>9.3216527660000575E-2</v>
      </c>
      <c r="N56" s="16"/>
      <c r="O56" s="27">
        <v>2581830</v>
      </c>
      <c r="P56" s="41">
        <f t="shared" si="28"/>
        <v>3.8702160073499969E-2</v>
      </c>
      <c r="Q56" s="18"/>
      <c r="R56" s="27">
        <v>2272913</v>
      </c>
      <c r="S56" s="41">
        <f t="shared" si="29"/>
        <v>3.4071431023397762E-2</v>
      </c>
      <c r="T56" s="16"/>
      <c r="U56" s="32">
        <f t="shared" si="22"/>
        <v>44489699</v>
      </c>
      <c r="V56" s="41">
        <f t="shared" si="30"/>
        <v>0.66690969286119983</v>
      </c>
      <c r="W56" s="16"/>
      <c r="X56" s="27">
        <v>10320325</v>
      </c>
      <c r="Y56" s="41">
        <f t="shared" si="31"/>
        <v>0.15470378381246774</v>
      </c>
      <c r="Z56" s="15"/>
      <c r="AA56" s="32">
        <f t="shared" si="32"/>
        <v>54810024</v>
      </c>
      <c r="AB56" s="41">
        <f t="shared" si="33"/>
        <v>0.82161347667366758</v>
      </c>
      <c r="AC56" s="17"/>
      <c r="AD56" s="27">
        <v>2790059</v>
      </c>
      <c r="AE56" s="41">
        <f t="shared" si="34"/>
        <v>4.1823555397725358E-2</v>
      </c>
      <c r="AF56" s="17"/>
      <c r="AG56" s="27">
        <v>2638424</v>
      </c>
      <c r="AH56" s="41">
        <f t="shared" si="35"/>
        <v>3.9550515715505705E-2</v>
      </c>
      <c r="AI56" s="17"/>
      <c r="AJ56" s="27">
        <v>817368</v>
      </c>
      <c r="AK56" s="41">
        <f t="shared" si="36"/>
        <v>1.2252513594991353E-2</v>
      </c>
      <c r="AL56" s="17"/>
      <c r="AM56" s="27">
        <v>1500</v>
      </c>
      <c r="AN56" s="41">
        <f t="shared" si="37"/>
        <v>2.2485306976156431E-5</v>
      </c>
      <c r="AO56" s="17"/>
      <c r="AP56" s="27">
        <v>128650</v>
      </c>
      <c r="AQ56" s="41">
        <f t="shared" si="38"/>
        <v>1.9284898283216832E-3</v>
      </c>
      <c r="AR56" s="17"/>
      <c r="AS56" s="27">
        <v>311780</v>
      </c>
      <c r="AT56" s="41">
        <f t="shared" si="39"/>
        <v>4.6736460060173681E-3</v>
      </c>
      <c r="AU56" s="17"/>
      <c r="AV56" s="27">
        <v>0</v>
      </c>
      <c r="AW56" s="41">
        <f t="shared" si="40"/>
        <v>0</v>
      </c>
      <c r="AX56" s="17"/>
      <c r="AY56" s="27">
        <v>3589624</v>
      </c>
      <c r="AZ56" s="41">
        <f t="shared" si="41"/>
        <v>5.3809198379319037E-2</v>
      </c>
      <c r="BA56" s="17"/>
      <c r="BB56" s="27">
        <v>1622801</v>
      </c>
      <c r="BC56" s="41">
        <f t="shared" si="18"/>
        <v>2.4326119097475753E-2</v>
      </c>
      <c r="BD56" s="17"/>
      <c r="BE56" s="27">
        <v>0</v>
      </c>
      <c r="BF56" s="41">
        <f t="shared" si="42"/>
        <v>0</v>
      </c>
      <c r="BG56" s="17"/>
      <c r="BH56" s="32">
        <f t="shared" si="23"/>
        <v>11900206</v>
      </c>
      <c r="BI56" s="41">
        <f t="shared" si="43"/>
        <v>0.1783865233263324</v>
      </c>
      <c r="BJ56" s="16"/>
      <c r="BK56" s="32">
        <f t="shared" si="44"/>
        <v>66710230</v>
      </c>
    </row>
    <row r="57" spans="1:63" s="19" customFormat="1" ht="14.1" customHeight="1" x14ac:dyDescent="0.25">
      <c r="A57" s="13">
        <v>83</v>
      </c>
      <c r="B57" s="14" t="s">
        <v>99</v>
      </c>
      <c r="C57" s="27">
        <v>37782247</v>
      </c>
      <c r="D57" s="41">
        <f t="shared" si="24"/>
        <v>0.40513684468509015</v>
      </c>
      <c r="E57" s="15"/>
      <c r="F57" s="27">
        <v>5904149</v>
      </c>
      <c r="G57" s="41">
        <f t="shared" si="25"/>
        <v>6.3309847516761775E-2</v>
      </c>
      <c r="H57" s="15"/>
      <c r="I57" s="27">
        <v>6511139</v>
      </c>
      <c r="J57" s="41">
        <f t="shared" si="26"/>
        <v>6.9818566105028984E-2</v>
      </c>
      <c r="K57" s="16"/>
      <c r="L57" s="27">
        <v>8549355</v>
      </c>
      <c r="M57" s="43">
        <f t="shared" si="27"/>
        <v>9.167423813604042E-2</v>
      </c>
      <c r="N57" s="16"/>
      <c r="O57" s="27">
        <v>3283999</v>
      </c>
      <c r="P57" s="41">
        <f t="shared" si="28"/>
        <v>3.5214130933212927E-2</v>
      </c>
      <c r="Q57" s="18"/>
      <c r="R57" s="27">
        <v>3926786</v>
      </c>
      <c r="S57" s="41">
        <f t="shared" si="29"/>
        <v>4.2106698677651079E-2</v>
      </c>
      <c r="T57" s="16"/>
      <c r="U57" s="32">
        <f t="shared" si="22"/>
        <v>65957675</v>
      </c>
      <c r="V57" s="41">
        <f t="shared" si="30"/>
        <v>0.7072603260537853</v>
      </c>
      <c r="W57" s="16"/>
      <c r="X57" s="27">
        <v>17774620</v>
      </c>
      <c r="Y57" s="41">
        <f t="shared" si="31"/>
        <v>0.19059622002567758</v>
      </c>
      <c r="Z57" s="15"/>
      <c r="AA57" s="32">
        <f t="shared" si="32"/>
        <v>83732295</v>
      </c>
      <c r="AB57" s="41">
        <f t="shared" si="33"/>
        <v>0.89785654607946297</v>
      </c>
      <c r="AC57" s="17"/>
      <c r="AD57" s="27">
        <v>2626005</v>
      </c>
      <c r="AE57" s="41">
        <f t="shared" si="34"/>
        <v>2.815849940918734E-2</v>
      </c>
      <c r="AF57" s="17"/>
      <c r="AG57" s="27">
        <v>1500</v>
      </c>
      <c r="AH57" s="41">
        <f t="shared" si="35"/>
        <v>1.6084413058536069E-5</v>
      </c>
      <c r="AI57" s="17"/>
      <c r="AJ57" s="27">
        <v>755771</v>
      </c>
      <c r="AK57" s="41">
        <f t="shared" si="36"/>
        <v>8.1040886277752421E-3</v>
      </c>
      <c r="AL57" s="17"/>
      <c r="AM57" s="27">
        <v>74000</v>
      </c>
      <c r="AN57" s="41">
        <f t="shared" si="37"/>
        <v>7.9349771088777941E-4</v>
      </c>
      <c r="AO57" s="17"/>
      <c r="AP57" s="27">
        <v>265317</v>
      </c>
      <c r="AQ57" s="41">
        <f t="shared" si="38"/>
        <v>2.8449788129677428E-3</v>
      </c>
      <c r="AR57" s="17"/>
      <c r="AS57" s="27">
        <v>289675</v>
      </c>
      <c r="AT57" s="41">
        <f t="shared" si="39"/>
        <v>3.1061682351542904E-3</v>
      </c>
      <c r="AU57" s="17"/>
      <c r="AV57" s="27">
        <v>0</v>
      </c>
      <c r="AW57" s="41">
        <f t="shared" si="40"/>
        <v>0</v>
      </c>
      <c r="AX57" s="17"/>
      <c r="AY57" s="27">
        <v>3690425</v>
      </c>
      <c r="AZ57" s="41">
        <f t="shared" si="41"/>
        <v>3.9572213374365312E-2</v>
      </c>
      <c r="BA57" s="17"/>
      <c r="BB57" s="27">
        <v>1823000</v>
      </c>
      <c r="BC57" s="41">
        <f t="shared" si="18"/>
        <v>1.9547923337140834E-2</v>
      </c>
      <c r="BD57" s="17"/>
      <c r="BE57" s="27">
        <v>0</v>
      </c>
      <c r="BF57" s="41">
        <f t="shared" si="42"/>
        <v>0</v>
      </c>
      <c r="BG57" s="17"/>
      <c r="BH57" s="32">
        <f t="shared" si="23"/>
        <v>9525693</v>
      </c>
      <c r="BI57" s="41">
        <f t="shared" si="43"/>
        <v>0.10214345392053709</v>
      </c>
      <c r="BJ57" s="16"/>
      <c r="BK57" s="32">
        <f t="shared" si="44"/>
        <v>93257988</v>
      </c>
    </row>
    <row r="58" spans="1:63" s="19" customFormat="1" ht="14.1" customHeight="1" x14ac:dyDescent="0.25">
      <c r="A58" s="13">
        <v>84</v>
      </c>
      <c r="B58" s="14" t="s">
        <v>88</v>
      </c>
      <c r="C58" s="27">
        <v>2257578</v>
      </c>
      <c r="D58" s="41">
        <f t="shared" si="24"/>
        <v>0.21115009835560208</v>
      </c>
      <c r="E58" s="15"/>
      <c r="F58" s="27">
        <v>1705572</v>
      </c>
      <c r="G58" s="41">
        <f t="shared" si="25"/>
        <v>0.15952126374041603</v>
      </c>
      <c r="H58" s="15"/>
      <c r="I58" s="27">
        <v>458443</v>
      </c>
      <c r="J58" s="41">
        <f t="shared" si="26"/>
        <v>4.2877935796874919E-2</v>
      </c>
      <c r="K58" s="16"/>
      <c r="L58" s="27">
        <v>870558</v>
      </c>
      <c r="M58" s="43">
        <f t="shared" si="27"/>
        <v>8.1422837804167231E-2</v>
      </c>
      <c r="N58" s="16"/>
      <c r="O58" s="27">
        <v>811028</v>
      </c>
      <c r="P58" s="41">
        <f t="shared" si="28"/>
        <v>7.5855027808185246E-2</v>
      </c>
      <c r="Q58" s="18"/>
      <c r="R58" s="27">
        <v>260332</v>
      </c>
      <c r="S58" s="41">
        <f t="shared" si="29"/>
        <v>2.4348716812934303E-2</v>
      </c>
      <c r="T58" s="16"/>
      <c r="U58" s="32">
        <f t="shared" si="22"/>
        <v>6363511</v>
      </c>
      <c r="V58" s="41">
        <f t="shared" si="30"/>
        <v>0.59517588031817981</v>
      </c>
      <c r="W58" s="16"/>
      <c r="X58" s="27">
        <v>1392002</v>
      </c>
      <c r="Y58" s="41">
        <f t="shared" si="31"/>
        <v>0.13019322442511169</v>
      </c>
      <c r="Z58" s="15"/>
      <c r="AA58" s="32">
        <f t="shared" si="32"/>
        <v>7755513</v>
      </c>
      <c r="AB58" s="41">
        <f t="shared" si="33"/>
        <v>0.72536910474329153</v>
      </c>
      <c r="AC58" s="17"/>
      <c r="AD58" s="27">
        <v>1312592</v>
      </c>
      <c r="AE58" s="41">
        <f t="shared" si="34"/>
        <v>0.12276604834950396</v>
      </c>
      <c r="AF58" s="17"/>
      <c r="AG58" s="27">
        <v>10500</v>
      </c>
      <c r="AH58" s="41">
        <f t="shared" si="35"/>
        <v>9.8205954909811395E-4</v>
      </c>
      <c r="AI58" s="17"/>
      <c r="AJ58" s="27">
        <v>520084</v>
      </c>
      <c r="AK58" s="41">
        <f t="shared" si="36"/>
        <v>4.8643186526966045E-2</v>
      </c>
      <c r="AL58" s="17"/>
      <c r="AM58" s="27">
        <v>0</v>
      </c>
      <c r="AN58" s="41">
        <f t="shared" si="37"/>
        <v>0</v>
      </c>
      <c r="AO58" s="17"/>
      <c r="AP58" s="27">
        <v>46200</v>
      </c>
      <c r="AQ58" s="41">
        <f t="shared" si="38"/>
        <v>4.3210620160317017E-3</v>
      </c>
      <c r="AR58" s="17"/>
      <c r="AS58" s="27">
        <v>58898</v>
      </c>
      <c r="AT58" s="41">
        <f t="shared" si="39"/>
        <v>5.5086993640743537E-3</v>
      </c>
      <c r="AU58" s="17"/>
      <c r="AV58" s="27">
        <v>0</v>
      </c>
      <c r="AW58" s="41">
        <f t="shared" si="40"/>
        <v>0</v>
      </c>
      <c r="AX58" s="17"/>
      <c r="AY58" s="27">
        <v>594529</v>
      </c>
      <c r="AZ58" s="41">
        <f t="shared" si="41"/>
        <v>5.5605988730071672E-2</v>
      </c>
      <c r="BA58" s="17"/>
      <c r="BB58" s="27">
        <v>393500</v>
      </c>
      <c r="BC58" s="41">
        <f t="shared" si="18"/>
        <v>3.680385072096265E-2</v>
      </c>
      <c r="BD58" s="17"/>
      <c r="BE58" s="27">
        <v>0</v>
      </c>
      <c r="BF58" s="41">
        <f t="shared" si="42"/>
        <v>0</v>
      </c>
      <c r="BG58" s="17"/>
      <c r="BH58" s="32">
        <f t="shared" si="23"/>
        <v>2936303</v>
      </c>
      <c r="BI58" s="41">
        <f t="shared" si="43"/>
        <v>0.27463089525670847</v>
      </c>
      <c r="BJ58" s="16"/>
      <c r="BK58" s="32">
        <f t="shared" si="44"/>
        <v>10691816</v>
      </c>
    </row>
    <row r="59" spans="1:63" s="19" customFormat="1" ht="14.1" customHeight="1" x14ac:dyDescent="0.25">
      <c r="A59" s="13">
        <v>85</v>
      </c>
      <c r="B59" s="14" t="s">
        <v>89</v>
      </c>
      <c r="C59" s="27">
        <v>6605769</v>
      </c>
      <c r="D59" s="41">
        <f t="shared" si="24"/>
        <v>0.29791140834944185</v>
      </c>
      <c r="E59" s="15"/>
      <c r="F59" s="27">
        <v>2027278</v>
      </c>
      <c r="G59" s="41">
        <f t="shared" si="25"/>
        <v>9.1427545240507155E-2</v>
      </c>
      <c r="H59" s="15"/>
      <c r="I59" s="27">
        <v>2214902</v>
      </c>
      <c r="J59" s="41">
        <f t="shared" si="26"/>
        <v>9.988913844489497E-2</v>
      </c>
      <c r="K59" s="16"/>
      <c r="L59" s="27">
        <v>2524831</v>
      </c>
      <c r="M59" s="43">
        <f t="shared" si="27"/>
        <v>0.11386652470807404</v>
      </c>
      <c r="N59" s="16"/>
      <c r="O59" s="27">
        <v>950543</v>
      </c>
      <c r="P59" s="41">
        <f t="shared" si="28"/>
        <v>4.2868226822146444E-2</v>
      </c>
      <c r="Q59" s="18"/>
      <c r="R59" s="27">
        <v>606583</v>
      </c>
      <c r="S59" s="41">
        <f t="shared" si="29"/>
        <v>2.7356087657747261E-2</v>
      </c>
      <c r="T59" s="16"/>
      <c r="U59" s="32">
        <f t="shared" si="22"/>
        <v>14929906</v>
      </c>
      <c r="V59" s="41">
        <f t="shared" si="30"/>
        <v>0.67331893122281172</v>
      </c>
      <c r="W59" s="16"/>
      <c r="X59" s="27">
        <v>4005306</v>
      </c>
      <c r="Y59" s="41">
        <f t="shared" si="31"/>
        <v>0.1806339808931359</v>
      </c>
      <c r="Z59" s="15"/>
      <c r="AA59" s="32">
        <f t="shared" si="32"/>
        <v>18935212</v>
      </c>
      <c r="AB59" s="41">
        <f t="shared" si="33"/>
        <v>0.85395291211594759</v>
      </c>
      <c r="AC59" s="17"/>
      <c r="AD59" s="27">
        <v>1040712</v>
      </c>
      <c r="AE59" s="41">
        <f t="shared" si="34"/>
        <v>4.6934728962845097E-2</v>
      </c>
      <c r="AF59" s="17"/>
      <c r="AG59" s="27">
        <v>75602</v>
      </c>
      <c r="AH59" s="41">
        <f t="shared" si="35"/>
        <v>3.4095497880768312E-3</v>
      </c>
      <c r="AI59" s="17"/>
      <c r="AJ59" s="27">
        <v>288044</v>
      </c>
      <c r="AK59" s="41">
        <f t="shared" si="36"/>
        <v>1.2990401830068023E-2</v>
      </c>
      <c r="AL59" s="17"/>
      <c r="AM59" s="27">
        <v>10300</v>
      </c>
      <c r="AN59" s="41">
        <f t="shared" si="37"/>
        <v>4.6451631990147564E-4</v>
      </c>
      <c r="AO59" s="17"/>
      <c r="AP59" s="27">
        <v>19535</v>
      </c>
      <c r="AQ59" s="41">
        <f t="shared" si="38"/>
        <v>8.8100255429857544E-4</v>
      </c>
      <c r="AR59" s="17"/>
      <c r="AS59" s="27">
        <v>100050</v>
      </c>
      <c r="AT59" s="41">
        <f t="shared" si="39"/>
        <v>4.5121221171012266E-3</v>
      </c>
      <c r="AU59" s="17"/>
      <c r="AV59" s="27">
        <v>0</v>
      </c>
      <c r="AW59" s="41">
        <f t="shared" si="40"/>
        <v>0</v>
      </c>
      <c r="AX59" s="17"/>
      <c r="AY59" s="27">
        <v>763847</v>
      </c>
      <c r="AZ59" s="41">
        <f t="shared" si="41"/>
        <v>3.4448485185221596E-2</v>
      </c>
      <c r="BA59" s="17"/>
      <c r="BB59" s="27">
        <v>940300</v>
      </c>
      <c r="BC59" s="41">
        <f t="shared" si="18"/>
        <v>4.2406281126539568E-2</v>
      </c>
      <c r="BD59" s="17"/>
      <c r="BE59" s="27">
        <v>0</v>
      </c>
      <c r="BF59" s="41">
        <f t="shared" si="42"/>
        <v>0</v>
      </c>
      <c r="BG59" s="17"/>
      <c r="BH59" s="32">
        <f t="shared" si="23"/>
        <v>3238390</v>
      </c>
      <c r="BI59" s="41">
        <f t="shared" si="43"/>
        <v>0.14604708788405241</v>
      </c>
      <c r="BJ59" s="16"/>
      <c r="BK59" s="32">
        <f t="shared" si="44"/>
        <v>22173602</v>
      </c>
    </row>
    <row r="60" spans="1:63" s="19" customFormat="1" ht="14.1" customHeight="1" x14ac:dyDescent="0.25">
      <c r="A60" s="13">
        <v>87</v>
      </c>
      <c r="B60" s="14" t="s">
        <v>90</v>
      </c>
      <c r="C60" s="27">
        <v>1296540</v>
      </c>
      <c r="D60" s="41">
        <f t="shared" si="24"/>
        <v>0.17489875003524172</v>
      </c>
      <c r="E60" s="15"/>
      <c r="F60" s="27">
        <v>560380</v>
      </c>
      <c r="G60" s="41">
        <f t="shared" si="25"/>
        <v>7.5593318790587838E-2</v>
      </c>
      <c r="H60" s="15"/>
      <c r="I60" s="27">
        <v>192197</v>
      </c>
      <c r="J60" s="41">
        <f t="shared" si="26"/>
        <v>2.5926708825430262E-2</v>
      </c>
      <c r="K60" s="16"/>
      <c r="L60" s="27">
        <v>652425</v>
      </c>
      <c r="M60" s="43">
        <f t="shared" si="27"/>
        <v>8.8009870109477972E-2</v>
      </c>
      <c r="N60" s="16"/>
      <c r="O60" s="27">
        <v>699197</v>
      </c>
      <c r="P60" s="41">
        <f t="shared" si="28"/>
        <v>9.431925071990907E-2</v>
      </c>
      <c r="Q60" s="18"/>
      <c r="R60" s="27">
        <v>280670</v>
      </c>
      <c r="S60" s="41">
        <f t="shared" si="29"/>
        <v>3.7861409730815317E-2</v>
      </c>
      <c r="T60" s="16"/>
      <c r="U60" s="32">
        <f t="shared" si="22"/>
        <v>3681409</v>
      </c>
      <c r="V60" s="41">
        <f t="shared" si="30"/>
        <v>0.49660930821146221</v>
      </c>
      <c r="W60" s="16"/>
      <c r="X60" s="27">
        <v>814468</v>
      </c>
      <c r="Y60" s="41">
        <f t="shared" si="31"/>
        <v>0.10986890889884096</v>
      </c>
      <c r="Z60" s="15"/>
      <c r="AA60" s="32">
        <f t="shared" si="32"/>
        <v>4495877</v>
      </c>
      <c r="AB60" s="41">
        <f t="shared" si="33"/>
        <v>0.60647821711030314</v>
      </c>
      <c r="AC60" s="17"/>
      <c r="AD60" s="27">
        <v>1290314</v>
      </c>
      <c r="AE60" s="41">
        <f t="shared" si="34"/>
        <v>0.17405888422491622</v>
      </c>
      <c r="AF60" s="17"/>
      <c r="AG60" s="27">
        <v>615000</v>
      </c>
      <c r="AH60" s="41">
        <f t="shared" si="35"/>
        <v>8.2961367386793813E-2</v>
      </c>
      <c r="AI60" s="17"/>
      <c r="AJ60" s="27">
        <v>380730</v>
      </c>
      <c r="AK60" s="41">
        <f t="shared" si="36"/>
        <v>5.1359156756380503E-2</v>
      </c>
      <c r="AL60" s="17"/>
      <c r="AM60" s="27">
        <v>0</v>
      </c>
      <c r="AN60" s="41">
        <f t="shared" si="37"/>
        <v>0</v>
      </c>
      <c r="AO60" s="17"/>
      <c r="AP60" s="27">
        <v>12350</v>
      </c>
      <c r="AQ60" s="41">
        <f t="shared" si="38"/>
        <v>1.6659721743526889E-3</v>
      </c>
      <c r="AR60" s="17"/>
      <c r="AS60" s="27">
        <v>32088</v>
      </c>
      <c r="AT60" s="41">
        <f t="shared" si="39"/>
        <v>4.3285599296055939E-3</v>
      </c>
      <c r="AU60" s="17"/>
      <c r="AV60" s="27">
        <v>0</v>
      </c>
      <c r="AW60" s="41">
        <f t="shared" si="40"/>
        <v>0</v>
      </c>
      <c r="AX60" s="17"/>
      <c r="AY60" s="27">
        <v>269980</v>
      </c>
      <c r="AZ60" s="41">
        <f t="shared" si="41"/>
        <v>3.6419365800140803E-2</v>
      </c>
      <c r="BA60" s="17"/>
      <c r="BB60" s="27">
        <v>316750</v>
      </c>
      <c r="BC60" s="41">
        <f t="shared" si="18"/>
        <v>4.272847661750722E-2</v>
      </c>
      <c r="BD60" s="17"/>
      <c r="BE60" s="27">
        <v>0</v>
      </c>
      <c r="BF60" s="41">
        <f t="shared" si="42"/>
        <v>0</v>
      </c>
      <c r="BG60" s="17"/>
      <c r="BH60" s="32">
        <f t="shared" si="23"/>
        <v>2917212</v>
      </c>
      <c r="BI60" s="41">
        <f t="shared" si="43"/>
        <v>0.39352178288969686</v>
      </c>
      <c r="BJ60" s="16"/>
      <c r="BK60" s="32">
        <f t="shared" si="44"/>
        <v>7413089</v>
      </c>
    </row>
    <row r="61" spans="1:63" s="19" customFormat="1" ht="14.1" customHeight="1" x14ac:dyDescent="0.25">
      <c r="A61" s="13">
        <v>91</v>
      </c>
      <c r="B61" s="14" t="s">
        <v>91</v>
      </c>
      <c r="C61" s="27">
        <v>22255777</v>
      </c>
      <c r="D61" s="41">
        <f t="shared" si="24"/>
        <v>0.33943942000300736</v>
      </c>
      <c r="E61" s="15"/>
      <c r="F61" s="27">
        <v>4384066</v>
      </c>
      <c r="G61" s="41">
        <f t="shared" si="25"/>
        <v>6.6864653626557469E-2</v>
      </c>
      <c r="H61" s="15"/>
      <c r="I61" s="27">
        <v>5137814</v>
      </c>
      <c r="J61" s="41">
        <f t="shared" si="26"/>
        <v>7.8360625389234051E-2</v>
      </c>
      <c r="K61" s="16"/>
      <c r="L61" s="27">
        <v>7058084</v>
      </c>
      <c r="M61" s="43">
        <f t="shared" si="27"/>
        <v>0.1076480924162974</v>
      </c>
      <c r="N61" s="16"/>
      <c r="O61" s="27">
        <v>3000098</v>
      </c>
      <c r="P61" s="41">
        <f t="shared" si="28"/>
        <v>4.5756727571101309E-2</v>
      </c>
      <c r="Q61" s="18"/>
      <c r="R61" s="27">
        <v>1689668</v>
      </c>
      <c r="S61" s="41">
        <f t="shared" si="29"/>
        <v>2.5770384287982461E-2</v>
      </c>
      <c r="T61" s="16"/>
      <c r="U61" s="32">
        <f t="shared" si="22"/>
        <v>43525507</v>
      </c>
      <c r="V61" s="41">
        <f t="shared" si="30"/>
        <v>0.66383990329417997</v>
      </c>
      <c r="W61" s="16"/>
      <c r="X61" s="27">
        <v>10230619</v>
      </c>
      <c r="Y61" s="41">
        <f t="shared" si="31"/>
        <v>0.15603478501926699</v>
      </c>
      <c r="Z61" s="15"/>
      <c r="AA61" s="32">
        <f t="shared" si="32"/>
        <v>53756126</v>
      </c>
      <c r="AB61" s="41">
        <f t="shared" si="33"/>
        <v>0.81987468831344701</v>
      </c>
      <c r="AC61" s="17"/>
      <c r="AD61" s="27">
        <v>2841270</v>
      </c>
      <c r="AE61" s="41">
        <f t="shared" si="34"/>
        <v>4.3334323527412441E-2</v>
      </c>
      <c r="AF61" s="17"/>
      <c r="AG61" s="27">
        <v>87030</v>
      </c>
      <c r="AH61" s="41">
        <f t="shared" si="35"/>
        <v>1.3273593064336386E-3</v>
      </c>
      <c r="AI61" s="17"/>
      <c r="AJ61" s="27">
        <v>1106136</v>
      </c>
      <c r="AK61" s="41">
        <f t="shared" si="36"/>
        <v>1.6870503433083758E-2</v>
      </c>
      <c r="AL61" s="17"/>
      <c r="AM61" s="27">
        <v>91200</v>
      </c>
      <c r="AN61" s="41">
        <f t="shared" si="37"/>
        <v>1.3909590801648611E-3</v>
      </c>
      <c r="AO61" s="17"/>
      <c r="AP61" s="27">
        <v>77580</v>
      </c>
      <c r="AQ61" s="41">
        <f t="shared" si="38"/>
        <v>1.183230322798135E-3</v>
      </c>
      <c r="AR61" s="17"/>
      <c r="AS61" s="27">
        <v>231265</v>
      </c>
      <c r="AT61" s="41">
        <f t="shared" si="39"/>
        <v>3.5271946455518264E-3</v>
      </c>
      <c r="AU61" s="17"/>
      <c r="AV61" s="27">
        <v>0</v>
      </c>
      <c r="AW61" s="41">
        <f t="shared" si="40"/>
        <v>0</v>
      </c>
      <c r="AX61" s="17"/>
      <c r="AY61" s="27">
        <v>5687157</v>
      </c>
      <c r="AZ61" s="41">
        <f t="shared" si="41"/>
        <v>8.6739064358258233E-2</v>
      </c>
      <c r="BA61" s="17"/>
      <c r="BB61" s="27">
        <v>1688507</v>
      </c>
      <c r="BC61" s="41">
        <f t="shared" si="18"/>
        <v>2.5752677012850098E-2</v>
      </c>
      <c r="BD61" s="17"/>
      <c r="BE61" s="27">
        <v>0</v>
      </c>
      <c r="BF61" s="41">
        <f t="shared" si="42"/>
        <v>0</v>
      </c>
      <c r="BG61" s="17"/>
      <c r="BH61" s="32">
        <f t="shared" si="23"/>
        <v>11810145</v>
      </c>
      <c r="BI61" s="41">
        <f t="shared" si="43"/>
        <v>0.18012531168655299</v>
      </c>
      <c r="BJ61" s="16"/>
      <c r="BK61" s="32">
        <f t="shared" si="44"/>
        <v>65566271</v>
      </c>
    </row>
    <row r="62" spans="1:63" s="19" customFormat="1" ht="14.1" customHeight="1" x14ac:dyDescent="0.25">
      <c r="A62" s="13">
        <v>92</v>
      </c>
      <c r="B62" s="14" t="s">
        <v>92</v>
      </c>
      <c r="C62" s="27">
        <v>2741612</v>
      </c>
      <c r="D62" s="41">
        <f t="shared" si="24"/>
        <v>0.23448441963221961</v>
      </c>
      <c r="E62" s="15"/>
      <c r="F62" s="27">
        <v>1636781</v>
      </c>
      <c r="G62" s="41">
        <f t="shared" si="25"/>
        <v>0.1399905029778262</v>
      </c>
      <c r="H62" s="15"/>
      <c r="I62" s="27">
        <v>605041</v>
      </c>
      <c r="J62" s="41">
        <f t="shared" si="26"/>
        <v>5.1747908799165521E-2</v>
      </c>
      <c r="K62" s="16"/>
      <c r="L62" s="27">
        <v>1322893</v>
      </c>
      <c r="M62" s="43">
        <f t="shared" si="27"/>
        <v>0.11314430974934669</v>
      </c>
      <c r="N62" s="16"/>
      <c r="O62" s="27">
        <v>1269952</v>
      </c>
      <c r="P62" s="41">
        <f t="shared" si="28"/>
        <v>0.10861637521311424</v>
      </c>
      <c r="Q62" s="18"/>
      <c r="R62" s="27">
        <v>80000</v>
      </c>
      <c r="S62" s="41">
        <f t="shared" si="29"/>
        <v>6.8422349955345862E-3</v>
      </c>
      <c r="T62" s="16"/>
      <c r="U62" s="32">
        <f t="shared" si="22"/>
        <v>7656279</v>
      </c>
      <c r="V62" s="41">
        <f t="shared" si="30"/>
        <v>0.65482575136720689</v>
      </c>
      <c r="W62" s="16"/>
      <c r="X62" s="27">
        <v>1872457</v>
      </c>
      <c r="Y62" s="41">
        <f t="shared" si="31"/>
        <v>0.16014738516292132</v>
      </c>
      <c r="Z62" s="15"/>
      <c r="AA62" s="32">
        <f t="shared" si="32"/>
        <v>9528736</v>
      </c>
      <c r="AB62" s="41">
        <f t="shared" si="33"/>
        <v>0.81497313653012815</v>
      </c>
      <c r="AC62" s="17"/>
      <c r="AD62" s="27">
        <v>908900</v>
      </c>
      <c r="AE62" s="41">
        <f t="shared" si="34"/>
        <v>7.7736342343017323E-2</v>
      </c>
      <c r="AF62" s="17"/>
      <c r="AG62" s="27">
        <v>8500</v>
      </c>
      <c r="AH62" s="41">
        <f t="shared" si="35"/>
        <v>7.2698746827554986E-4</v>
      </c>
      <c r="AI62" s="17"/>
      <c r="AJ62" s="27">
        <v>309000</v>
      </c>
      <c r="AK62" s="41">
        <f t="shared" si="36"/>
        <v>2.642813267025234E-2</v>
      </c>
      <c r="AL62" s="17"/>
      <c r="AM62" s="27">
        <v>0</v>
      </c>
      <c r="AN62" s="41">
        <f t="shared" si="37"/>
        <v>0</v>
      </c>
      <c r="AO62" s="17"/>
      <c r="AP62" s="27">
        <v>23000</v>
      </c>
      <c r="AQ62" s="41">
        <f t="shared" si="38"/>
        <v>1.9671425612161936E-3</v>
      </c>
      <c r="AR62" s="17"/>
      <c r="AS62" s="27">
        <v>35000</v>
      </c>
      <c r="AT62" s="41">
        <f t="shared" si="39"/>
        <v>2.9934778105463813E-3</v>
      </c>
      <c r="AU62" s="17"/>
      <c r="AV62" s="27">
        <v>0</v>
      </c>
      <c r="AW62" s="41">
        <f t="shared" si="40"/>
        <v>0</v>
      </c>
      <c r="AX62" s="17"/>
      <c r="AY62" s="27">
        <v>563950</v>
      </c>
      <c r="AZ62" s="41">
        <f t="shared" si="41"/>
        <v>4.8233480321646628E-2</v>
      </c>
      <c r="BA62" s="17"/>
      <c r="BB62" s="27">
        <v>315000</v>
      </c>
      <c r="BC62" s="41">
        <f t="shared" si="18"/>
        <v>2.6941300294917436E-2</v>
      </c>
      <c r="BD62" s="17"/>
      <c r="BE62" s="27">
        <v>0</v>
      </c>
      <c r="BF62" s="41">
        <f t="shared" si="42"/>
        <v>0</v>
      </c>
      <c r="BG62" s="17"/>
      <c r="BH62" s="32">
        <f t="shared" si="23"/>
        <v>2163350</v>
      </c>
      <c r="BI62" s="41">
        <f t="shared" si="43"/>
        <v>0.18502686346987185</v>
      </c>
      <c r="BJ62" s="16"/>
      <c r="BK62" s="32">
        <f t="shared" si="44"/>
        <v>11692086</v>
      </c>
    </row>
    <row r="63" spans="1:63" s="19" customFormat="1" ht="14.1" customHeight="1" x14ac:dyDescent="0.25">
      <c r="A63" s="13">
        <v>93</v>
      </c>
      <c r="B63" s="21" t="s">
        <v>93</v>
      </c>
      <c r="C63" s="27">
        <v>33678490</v>
      </c>
      <c r="D63" s="41">
        <f t="shared" si="24"/>
        <v>0.29475705131744673</v>
      </c>
      <c r="E63" s="15"/>
      <c r="F63" s="27">
        <v>7482715</v>
      </c>
      <c r="G63" s="41">
        <f t="shared" si="25"/>
        <v>6.5489367523568556E-2</v>
      </c>
      <c r="H63" s="15"/>
      <c r="I63" s="27">
        <v>6905719</v>
      </c>
      <c r="J63" s="41">
        <f t="shared" si="26"/>
        <v>6.0439448730239001E-2</v>
      </c>
      <c r="K63" s="20"/>
      <c r="L63" s="27">
        <v>6817439</v>
      </c>
      <c r="M63" s="43">
        <f t="shared" si="27"/>
        <v>5.9666814550669071E-2</v>
      </c>
      <c r="N63" s="20"/>
      <c r="O63" s="27">
        <v>4864256</v>
      </c>
      <c r="P63" s="41">
        <f t="shared" si="28"/>
        <v>4.2572388352720036E-2</v>
      </c>
      <c r="Q63" s="18"/>
      <c r="R63" s="27">
        <v>5065213</v>
      </c>
      <c r="S63" s="41">
        <f t="shared" si="29"/>
        <v>4.4331181361598998E-2</v>
      </c>
      <c r="T63" s="20"/>
      <c r="U63" s="32">
        <f t="shared" si="22"/>
        <v>64813832</v>
      </c>
      <c r="V63" s="41">
        <f t="shared" si="30"/>
        <v>0.5672562518362424</v>
      </c>
      <c r="W63" s="20"/>
      <c r="X63" s="27">
        <v>16083701</v>
      </c>
      <c r="Y63" s="41">
        <f t="shared" si="31"/>
        <v>0.14076593935866691</v>
      </c>
      <c r="Z63" s="15"/>
      <c r="AA63" s="32">
        <f t="shared" si="32"/>
        <v>80897533</v>
      </c>
      <c r="AB63" s="41">
        <f t="shared" si="33"/>
        <v>0.70802219119490928</v>
      </c>
      <c r="AC63" s="17"/>
      <c r="AD63" s="27">
        <v>15885540</v>
      </c>
      <c r="AE63" s="41">
        <f t="shared" si="34"/>
        <v>0.1390316171831146</v>
      </c>
      <c r="AF63" s="17"/>
      <c r="AG63" s="27">
        <v>11331794</v>
      </c>
      <c r="AH63" s="41">
        <f t="shared" si="35"/>
        <v>9.9176839150945759E-2</v>
      </c>
      <c r="AI63" s="17"/>
      <c r="AJ63" s="27">
        <v>1309842</v>
      </c>
      <c r="AK63" s="41">
        <f t="shared" si="36"/>
        <v>1.1463850238289991E-2</v>
      </c>
      <c r="AL63" s="17"/>
      <c r="AM63" s="27">
        <v>756223</v>
      </c>
      <c r="AN63" s="41">
        <f t="shared" si="37"/>
        <v>6.6185289666619114E-3</v>
      </c>
      <c r="AO63" s="17"/>
      <c r="AP63" s="27">
        <v>179450</v>
      </c>
      <c r="AQ63" s="41">
        <f t="shared" si="38"/>
        <v>1.5705618885797972E-3</v>
      </c>
      <c r="AR63" s="17"/>
      <c r="AS63" s="27">
        <v>324185</v>
      </c>
      <c r="AT63" s="41">
        <f t="shared" si="39"/>
        <v>2.837295100859524E-3</v>
      </c>
      <c r="AU63" s="17"/>
      <c r="AV63" s="27">
        <v>70000</v>
      </c>
      <c r="AW63" s="41">
        <f t="shared" si="40"/>
        <v>6.1264604179763621E-4</v>
      </c>
      <c r="AX63" s="17"/>
      <c r="AY63" s="27">
        <v>1473702</v>
      </c>
      <c r="AZ63" s="41">
        <f t="shared" si="41"/>
        <v>1.2897967101275143E-2</v>
      </c>
      <c r="BA63" s="17"/>
      <c r="BB63" s="27">
        <v>2030202</v>
      </c>
      <c r="BC63" s="41">
        <f t="shared" si="18"/>
        <v>1.776850313356635E-2</v>
      </c>
      <c r="BD63" s="17"/>
      <c r="BE63" s="27">
        <v>0</v>
      </c>
      <c r="BF63" s="41">
        <f t="shared" si="42"/>
        <v>0</v>
      </c>
      <c r="BG63" s="17"/>
      <c r="BH63" s="32">
        <f t="shared" si="23"/>
        <v>33360938</v>
      </c>
      <c r="BI63" s="41">
        <f t="shared" si="43"/>
        <v>0.29197780880509072</v>
      </c>
      <c r="BJ63" s="20"/>
      <c r="BK63" s="32">
        <f t="shared" si="44"/>
        <v>114258471</v>
      </c>
    </row>
    <row r="64" spans="1:63" s="19" customFormat="1" ht="18" customHeight="1" thickBot="1" x14ac:dyDescent="0.3">
      <c r="A64" s="35">
        <v>99</v>
      </c>
      <c r="B64" s="36" t="s">
        <v>95</v>
      </c>
      <c r="C64" s="33">
        <f>SUM(C4:C63)</f>
        <v>3227372603</v>
      </c>
      <c r="D64" s="42">
        <f t="shared" si="24"/>
        <v>0.40867454640123757</v>
      </c>
      <c r="E64" s="37"/>
      <c r="F64" s="33">
        <f>SUM(F4:F63)</f>
        <v>432811900</v>
      </c>
      <c r="G64" s="42">
        <f t="shared" si="25"/>
        <v>5.4805945475629295E-2</v>
      </c>
      <c r="H64" s="37"/>
      <c r="I64" s="33">
        <f>SUM(I4:I63)</f>
        <v>693692128</v>
      </c>
      <c r="J64" s="42">
        <f t="shared" si="26"/>
        <v>8.7840590667773361E-2</v>
      </c>
      <c r="K64" s="38"/>
      <c r="L64" s="33">
        <f>SUM(L4:L63)</f>
        <v>678101109</v>
      </c>
      <c r="M64" s="45">
        <f t="shared" si="27"/>
        <v>8.5866336870168675E-2</v>
      </c>
      <c r="N64" s="38"/>
      <c r="O64" s="33">
        <f>SUM(O4:O63)</f>
        <v>237839174</v>
      </c>
      <c r="P64" s="42">
        <f t="shared" si="28"/>
        <v>3.0117011113171124E-2</v>
      </c>
      <c r="Q64" s="40"/>
      <c r="R64" s="33">
        <f>SUM(R4:R63)</f>
        <v>308673909</v>
      </c>
      <c r="S64" s="42">
        <f t="shared" si="29"/>
        <v>3.9086645784007695E-2</v>
      </c>
      <c r="T64" s="38"/>
      <c r="U64" s="33">
        <f>SUM(U4:U63)</f>
        <v>5578490823</v>
      </c>
      <c r="V64" s="42">
        <f t="shared" si="30"/>
        <v>0.70639107631198772</v>
      </c>
      <c r="W64" s="38"/>
      <c r="X64" s="33">
        <f>SUM(X4:X63)</f>
        <v>1507922219</v>
      </c>
      <c r="Y64" s="42">
        <f t="shared" si="31"/>
        <v>0.19094461801074308</v>
      </c>
      <c r="Z64" s="37"/>
      <c r="AA64" s="33">
        <f>SUM(AA4:AA63)</f>
        <v>7086413042</v>
      </c>
      <c r="AB64" s="42">
        <f t="shared" si="33"/>
        <v>0.89733569432273086</v>
      </c>
      <c r="AC64" s="39"/>
      <c r="AD64" s="33">
        <f>SUM(AD4:AD63)</f>
        <v>256744233</v>
      </c>
      <c r="AE64" s="42">
        <f t="shared" si="34"/>
        <v>3.2510913944326078E-2</v>
      </c>
      <c r="AF64" s="39"/>
      <c r="AG64" s="33">
        <f>SUM(AG4:AG63)</f>
        <v>50226059</v>
      </c>
      <c r="AH64" s="42">
        <f t="shared" si="35"/>
        <v>6.3600068551944626E-3</v>
      </c>
      <c r="AI64" s="39"/>
      <c r="AJ64" s="33">
        <f>SUM(AJ4:AJ63)</f>
        <v>51660341</v>
      </c>
      <c r="AK64" s="42">
        <f t="shared" si="36"/>
        <v>6.5416265867422234E-3</v>
      </c>
      <c r="AL64" s="39"/>
      <c r="AM64" s="33">
        <f>SUM(AM4:AM63)</f>
        <v>9538410</v>
      </c>
      <c r="AN64" s="42">
        <f t="shared" si="37"/>
        <v>1.2078262598237185E-3</v>
      </c>
      <c r="AO64" s="39"/>
      <c r="AP64" s="33">
        <f>SUM(AP4:AP63)</f>
        <v>18664246</v>
      </c>
      <c r="AQ64" s="42">
        <f t="shared" si="38"/>
        <v>2.3634092515010152E-3</v>
      </c>
      <c r="AR64" s="39"/>
      <c r="AS64" s="33">
        <f>SUM(AS4:AS63)</f>
        <v>23548144</v>
      </c>
      <c r="AT64" s="42">
        <f t="shared" si="39"/>
        <v>2.9818456842713131E-3</v>
      </c>
      <c r="AU64" s="39"/>
      <c r="AV64" s="33">
        <f>SUM(AV4:AV63)</f>
        <v>105100</v>
      </c>
      <c r="AW64" s="42">
        <f t="shared" si="40"/>
        <v>1.3308563996250193E-5</v>
      </c>
      <c r="AX64" s="39"/>
      <c r="AY64" s="33">
        <f>SUM(AY4:AY63)</f>
        <v>270710519</v>
      </c>
      <c r="AZ64" s="42">
        <f t="shared" si="41"/>
        <v>3.4279431651471015E-2</v>
      </c>
      <c r="BA64" s="39"/>
      <c r="BB64" s="33">
        <f>SUM(BB4:BB63)</f>
        <v>129517366</v>
      </c>
      <c r="BC64" s="42">
        <f t="shared" si="18"/>
        <v>1.640047720301388E-2</v>
      </c>
      <c r="BD64" s="39"/>
      <c r="BE64" s="33">
        <f>SUM(BE4:BE63)</f>
        <v>43116</v>
      </c>
      <c r="BF64" s="42">
        <f t="shared" si="42"/>
        <v>5.4596769292323819E-6</v>
      </c>
      <c r="BG64" s="39"/>
      <c r="BH64" s="33">
        <f>SUM(BH4:BH63)</f>
        <v>810757534</v>
      </c>
      <c r="BI64" s="42">
        <f t="shared" si="43"/>
        <v>0.1026643056772692</v>
      </c>
      <c r="BJ64" s="38"/>
      <c r="BK64" s="33">
        <f>SUM(BK4:BK63)</f>
        <v>7897170576</v>
      </c>
    </row>
    <row r="65" spans="1:1" ht="14.1" customHeight="1" thickTop="1" x14ac:dyDescent="0.25">
      <c r="A65" s="26"/>
    </row>
    <row r="66" spans="1:1" ht="14.1" customHeight="1" x14ac:dyDescent="0.25"/>
    <row r="67" spans="1:1" ht="14.1" customHeight="1" x14ac:dyDescent="0.25"/>
    <row r="68" spans="1:1" ht="14.1" customHeight="1" x14ac:dyDescent="0.25"/>
    <row r="69" spans="1:1" ht="14.1" customHeight="1" x14ac:dyDescent="0.25"/>
    <row r="70" spans="1:1" ht="14.1" customHeight="1" x14ac:dyDescent="0.25"/>
    <row r="71" spans="1:1" ht="14.1" customHeight="1" x14ac:dyDescent="0.25"/>
    <row r="72" spans="1:1" ht="14.1" customHeight="1" x14ac:dyDescent="0.25"/>
    <row r="73" spans="1:1" ht="14.1" customHeight="1" x14ac:dyDescent="0.25"/>
    <row r="74" spans="1:1" ht="14.1" customHeight="1" x14ac:dyDescent="0.25"/>
    <row r="75" spans="1:1" ht="14.1" customHeight="1" x14ac:dyDescent="0.25"/>
    <row r="76" spans="1:1" ht="14.1" customHeight="1" x14ac:dyDescent="0.25"/>
    <row r="77" spans="1:1" ht="14.1" customHeight="1" x14ac:dyDescent="0.25"/>
    <row r="78" spans="1:1" ht="14.1" customHeight="1" x14ac:dyDescent="0.25"/>
    <row r="79" spans="1:1" ht="14.1" customHeight="1" x14ac:dyDescent="0.25"/>
    <row r="80" spans="1:1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</sheetData>
  <sheetProtection selectLockedCells="1" selectUnlockedCells="1"/>
  <phoneticPr fontId="0" type="noConversion"/>
  <printOptions verticalCentered="1"/>
  <pageMargins left="0.11811023622047245" right="0.11811023622047245" top="0.59055118110236227" bottom="0.39370078740157483" header="0.31496062992125984" footer="0.31496062992125984"/>
  <pageSetup paperSize="5" scale="56" fitToWidth="0" fitToHeight="0" orientation="landscape" r:id="rId1"/>
  <headerFooter>
    <oddHeader>&amp;C&amp;22TABLE 5
2026/27 ANNUAL BUDGETED OPERATING EXPENDITURES BY OBJECT</oddHeader>
    <oddFooter>&amp;CPage &amp;P of &amp;N</oddFooter>
  </headerFooter>
  <colBreaks count="1" manualBreakCount="1">
    <brk id="29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5</vt:lpstr>
      <vt:lpstr>'Table 5'!Print_Area</vt:lpstr>
      <vt:lpstr>'Table 5'!Print_Titles</vt:lpstr>
    </vt:vector>
  </TitlesOfParts>
  <Company>Ministry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5 - Budgeted Operating Expenditures by Object</dc:title>
  <dc:subject>Table 5 - Budgeted Operating Expenditures by Object</dc:subject>
  <dc:creator>Ministry of Education and Child Care</dc:creator>
  <cp:keywords>Table 5 - Budgeted Operating Expenditures by Object</cp:keywords>
  <cp:lastModifiedBy>Ralloff, Richard ECC:EX</cp:lastModifiedBy>
  <cp:lastPrinted>2025-07-02T21:41:32Z</cp:lastPrinted>
  <dcterms:created xsi:type="dcterms:W3CDTF">1998-07-29T23:12:05Z</dcterms:created>
  <dcterms:modified xsi:type="dcterms:W3CDTF">2026-07-23T15:32:47Z</dcterms:modified>
</cp:coreProperties>
</file>