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FBBCFBA5-3CC4-456B-B9C1-2A156C7C834E}" xr6:coauthVersionLast="47" xr6:coauthVersionMax="47" xr10:uidLastSave="{00000000-0000-0000-0000-000000000000}"/>
  <bookViews>
    <workbookView xWindow="-25320" yWindow="-4455" windowWidth="25440" windowHeight="15990" xr2:uid="{00000000-000D-0000-FFFF-FFFF00000000}"/>
  </bookViews>
  <sheets>
    <sheet name="Table 4" sheetId="1" r:id="rId1"/>
  </sheets>
  <definedNames>
    <definedName name="_xlnm.Print_Area" localSheetId="0">'Table 4'!$A$1:$X$67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66" i="1" l="1"/>
  <c r="S66" i="1"/>
  <c r="O66" i="1"/>
  <c r="K66" i="1"/>
  <c r="G66" i="1"/>
  <c r="C66" i="1"/>
  <c r="V7" i="1"/>
  <c r="U7" i="1" s="1"/>
  <c r="V8" i="1"/>
  <c r="Q8" i="1" s="1"/>
  <c r="V9" i="1"/>
  <c r="Q9" i="1" s="1"/>
  <c r="V10" i="1"/>
  <c r="Q10" i="1" s="1"/>
  <c r="V11" i="1"/>
  <c r="Q11" i="1" s="1"/>
  <c r="V12" i="1"/>
  <c r="U12" i="1" s="1"/>
  <c r="V13" i="1"/>
  <c r="E13" i="1" s="1"/>
  <c r="V14" i="1"/>
  <c r="Q14" i="1" s="1"/>
  <c r="V15" i="1"/>
  <c r="M15" i="1" s="1"/>
  <c r="V16" i="1"/>
  <c r="Q16" i="1" s="1"/>
  <c r="V17" i="1"/>
  <c r="E17" i="1" s="1"/>
  <c r="V18" i="1"/>
  <c r="Q18" i="1" s="1"/>
  <c r="V19" i="1"/>
  <c r="Q19" i="1" s="1"/>
  <c r="V20" i="1"/>
  <c r="Q20" i="1" s="1"/>
  <c r="V21" i="1"/>
  <c r="Q21" i="1" s="1"/>
  <c r="V22" i="1"/>
  <c r="V23" i="1"/>
  <c r="E23" i="1" s="1"/>
  <c r="V24" i="1"/>
  <c r="I24" i="1" s="1"/>
  <c r="V25" i="1"/>
  <c r="M25" i="1" s="1"/>
  <c r="V26" i="1"/>
  <c r="U26" i="1" s="1"/>
  <c r="V27" i="1"/>
  <c r="M27" i="1" s="1"/>
  <c r="V28" i="1"/>
  <c r="E28" i="1" s="1"/>
  <c r="V29" i="1"/>
  <c r="I29" i="1" s="1"/>
  <c r="V30" i="1"/>
  <c r="Q30" i="1" s="1"/>
  <c r="V31" i="1"/>
  <c r="E31" i="1" s="1"/>
  <c r="V32" i="1"/>
  <c r="Q32" i="1" s="1"/>
  <c r="V33" i="1"/>
  <c r="M33" i="1" s="1"/>
  <c r="V34" i="1"/>
  <c r="Q34" i="1" s="1"/>
  <c r="V35" i="1"/>
  <c r="M35" i="1" s="1"/>
  <c r="V36" i="1"/>
  <c r="Q36" i="1" s="1"/>
  <c r="V37" i="1"/>
  <c r="I37" i="1" s="1"/>
  <c r="V38" i="1"/>
  <c r="Q38" i="1" s="1"/>
  <c r="V39" i="1"/>
  <c r="M39" i="1" s="1"/>
  <c r="V40" i="1"/>
  <c r="U40" i="1" s="1"/>
  <c r="V41" i="1"/>
  <c r="I41" i="1" s="1"/>
  <c r="V42" i="1"/>
  <c r="Q42" i="1" s="1"/>
  <c r="V43" i="1"/>
  <c r="I43" i="1" s="1"/>
  <c r="V44" i="1"/>
  <c r="Q44" i="1" s="1"/>
  <c r="V45" i="1"/>
  <c r="M45" i="1" s="1"/>
  <c r="V46" i="1"/>
  <c r="Q46" i="1" s="1"/>
  <c r="V47" i="1"/>
  <c r="E47" i="1" s="1"/>
  <c r="V48" i="1"/>
  <c r="Q48" i="1" s="1"/>
  <c r="V49" i="1"/>
  <c r="I49" i="1" s="1"/>
  <c r="V50" i="1"/>
  <c r="Q50" i="1" s="1"/>
  <c r="V51" i="1"/>
  <c r="U51" i="1" s="1"/>
  <c r="V52" i="1"/>
  <c r="I52" i="1" s="1"/>
  <c r="V53" i="1"/>
  <c r="E53" i="1" s="1"/>
  <c r="V54" i="1"/>
  <c r="I54" i="1" s="1"/>
  <c r="V55" i="1"/>
  <c r="E55" i="1" s="1"/>
  <c r="V56" i="1"/>
  <c r="Q56" i="1" s="1"/>
  <c r="V57" i="1"/>
  <c r="U57" i="1" s="1"/>
  <c r="V58" i="1"/>
  <c r="Q58" i="1" s="1"/>
  <c r="V59" i="1"/>
  <c r="Q59" i="1" s="1"/>
  <c r="V60" i="1"/>
  <c r="Q60" i="1" s="1"/>
  <c r="V61" i="1"/>
  <c r="U61" i="1" s="1"/>
  <c r="V62" i="1"/>
  <c r="Q62" i="1" s="1"/>
  <c r="V63" i="1"/>
  <c r="Q63" i="1" s="1"/>
  <c r="V64" i="1"/>
  <c r="Q64" i="1" s="1"/>
  <c r="V65" i="1"/>
  <c r="U65" i="1" s="1"/>
  <c r="V6" i="1"/>
  <c r="U6" i="1" s="1"/>
  <c r="M22" i="1" l="1"/>
  <c r="Q22" i="1"/>
  <c r="E22" i="1"/>
  <c r="U22" i="1"/>
  <c r="I22" i="1"/>
  <c r="M20" i="1"/>
  <c r="U64" i="1"/>
  <c r="I64" i="1"/>
  <c r="I44" i="1"/>
  <c r="E12" i="1"/>
  <c r="E44" i="1"/>
  <c r="M12" i="1"/>
  <c r="U16" i="1"/>
  <c r="I20" i="1"/>
  <c r="M44" i="1"/>
  <c r="U49" i="1"/>
  <c r="U20" i="1"/>
  <c r="E64" i="1"/>
  <c r="Q7" i="1"/>
  <c r="M23" i="1"/>
  <c r="U13" i="1"/>
  <c r="E19" i="1"/>
  <c r="Q33" i="1"/>
  <c r="E46" i="1"/>
  <c r="U33" i="1"/>
  <c r="I59" i="1"/>
  <c r="E26" i="1"/>
  <c r="Q53" i="1"/>
  <c r="I10" i="1"/>
  <c r="M58" i="1"/>
  <c r="I28" i="1"/>
  <c r="U28" i="1"/>
  <c r="U52" i="1"/>
  <c r="I12" i="1"/>
  <c r="M51" i="1"/>
  <c r="Q65" i="1"/>
  <c r="M8" i="1"/>
  <c r="M65" i="1"/>
  <c r="M61" i="1"/>
  <c r="U24" i="1"/>
  <c r="Q28" i="1"/>
  <c r="M43" i="1"/>
  <c r="E8" i="1"/>
  <c r="U18" i="1"/>
  <c r="I14" i="1"/>
  <c r="E14" i="1"/>
  <c r="M32" i="1"/>
  <c r="U14" i="1"/>
  <c r="Q25" i="1"/>
  <c r="M18" i="1"/>
  <c r="E18" i="1"/>
  <c r="M14" i="1"/>
  <c r="M41" i="1"/>
  <c r="Q12" i="1"/>
  <c r="I8" i="1"/>
  <c r="I18" i="1"/>
  <c r="I36" i="1"/>
  <c r="U8" i="1"/>
  <c r="Q47" i="1"/>
  <c r="U59" i="1"/>
  <c r="E20" i="1"/>
  <c r="I34" i="1"/>
  <c r="I30" i="1"/>
  <c r="U10" i="1"/>
  <c r="E41" i="1"/>
  <c r="U41" i="1"/>
  <c r="Q17" i="1"/>
  <c r="I55" i="1"/>
  <c r="Q41" i="1"/>
  <c r="U30" i="1"/>
  <c r="U54" i="1"/>
  <c r="U62" i="1"/>
  <c r="E30" i="1"/>
  <c r="M10" i="1"/>
  <c r="M47" i="1"/>
  <c r="Q27" i="1"/>
  <c r="E33" i="1"/>
  <c r="I13" i="1"/>
  <c r="M55" i="1"/>
  <c r="U9" i="1"/>
  <c r="M49" i="1"/>
  <c r="I38" i="1"/>
  <c r="M30" i="1"/>
  <c r="I33" i="1"/>
  <c r="I26" i="1"/>
  <c r="U46" i="1"/>
  <c r="M28" i="1"/>
  <c r="I62" i="1"/>
  <c r="M19" i="1"/>
  <c r="I7" i="1"/>
  <c r="E59" i="1"/>
  <c r="U42" i="1"/>
  <c r="M52" i="1"/>
  <c r="E40" i="1"/>
  <c r="E10" i="1"/>
  <c r="U58" i="1"/>
  <c r="M64" i="1"/>
  <c r="Q61" i="1"/>
  <c r="M59" i="1"/>
  <c r="Q43" i="1"/>
  <c r="Q35" i="1"/>
  <c r="Q45" i="1"/>
  <c r="E25" i="1"/>
  <c r="Q51" i="1"/>
  <c r="E43" i="1"/>
  <c r="U25" i="1"/>
  <c r="U63" i="1"/>
  <c r="M57" i="1"/>
  <c r="U43" i="1"/>
  <c r="Q26" i="1"/>
  <c r="M62" i="1"/>
  <c r="M26" i="1"/>
  <c r="E62" i="1"/>
  <c r="I19" i="1"/>
  <c r="E38" i="1"/>
  <c r="Q29" i="1"/>
  <c r="M16" i="1"/>
  <c r="M38" i="1"/>
  <c r="E48" i="1"/>
  <c r="I11" i="1"/>
  <c r="E51" i="1"/>
  <c r="I57" i="1"/>
  <c r="Q37" i="1"/>
  <c r="E35" i="1"/>
  <c r="Q57" i="1"/>
  <c r="E16" i="1"/>
  <c r="M24" i="1"/>
  <c r="E24" i="1"/>
  <c r="I16" i="1"/>
  <c r="E57" i="1"/>
  <c r="U37" i="1"/>
  <c r="I51" i="1"/>
  <c r="I35" i="1"/>
  <c r="I32" i="1"/>
  <c r="U35" i="1"/>
  <c r="Q24" i="1"/>
  <c r="U11" i="1"/>
  <c r="M9" i="1"/>
  <c r="M48" i="1"/>
  <c r="I60" i="1"/>
  <c r="E52" i="1"/>
  <c r="U34" i="1"/>
  <c r="I25" i="1"/>
  <c r="I21" i="1"/>
  <c r="U21" i="1"/>
  <c r="M31" i="1"/>
  <c r="I17" i="1"/>
  <c r="E37" i="1"/>
  <c r="U32" i="1"/>
  <c r="Q55" i="1"/>
  <c r="E36" i="1"/>
  <c r="I50" i="1"/>
  <c r="E34" i="1"/>
  <c r="M34" i="1"/>
  <c r="M42" i="1"/>
  <c r="E6" i="1"/>
  <c r="E32" i="1"/>
  <c r="I47" i="1"/>
  <c r="Q23" i="1"/>
  <c r="E7" i="1"/>
  <c r="E21" i="1"/>
  <c r="M11" i="1"/>
  <c r="E27" i="1"/>
  <c r="I45" i="1"/>
  <c r="Q39" i="1"/>
  <c r="E9" i="1"/>
  <c r="M7" i="1"/>
  <c r="I53" i="1"/>
  <c r="E39" i="1"/>
  <c r="U45" i="1"/>
  <c r="E45" i="1"/>
  <c r="I15" i="1"/>
  <c r="M53" i="1"/>
  <c r="M37" i="1"/>
  <c r="U55" i="1"/>
  <c r="U47" i="1"/>
  <c r="U39" i="1"/>
  <c r="M29" i="1"/>
  <c r="U27" i="1"/>
  <c r="U23" i="1"/>
  <c r="M21" i="1"/>
  <c r="U19" i="1"/>
  <c r="M17" i="1"/>
  <c r="U15" i="1"/>
  <c r="M13" i="1"/>
  <c r="I6" i="1"/>
  <c r="I31" i="1"/>
  <c r="I23" i="1"/>
  <c r="E29" i="1"/>
  <c r="Q6" i="1"/>
  <c r="I58" i="1"/>
  <c r="I40" i="1"/>
  <c r="M50" i="1"/>
  <c r="E56" i="1"/>
  <c r="I42" i="1"/>
  <c r="E42" i="1"/>
  <c r="M36" i="1"/>
  <c r="U44" i="1"/>
  <c r="I56" i="1"/>
  <c r="U60" i="1"/>
  <c r="U48" i="1"/>
  <c r="U56" i="1"/>
  <c r="I48" i="1"/>
  <c r="E54" i="1"/>
  <c r="M54" i="1"/>
  <c r="E50" i="1"/>
  <c r="M56" i="1"/>
  <c r="E63" i="1"/>
  <c r="Q13" i="1"/>
  <c r="Q15" i="1"/>
  <c r="I61" i="1"/>
  <c r="E15" i="1"/>
  <c r="E11" i="1"/>
  <c r="M63" i="1"/>
  <c r="E49" i="1"/>
  <c r="V66" i="1"/>
  <c r="Q49" i="1"/>
  <c r="U53" i="1"/>
  <c r="I39" i="1"/>
  <c r="I63" i="1"/>
  <c r="I65" i="1"/>
  <c r="I9" i="1"/>
  <c r="E65" i="1"/>
  <c r="Q31" i="1"/>
  <c r="E61" i="1"/>
  <c r="I46" i="1"/>
  <c r="M40" i="1"/>
  <c r="U50" i="1"/>
  <c r="U38" i="1"/>
  <c r="M46" i="1"/>
  <c r="U36" i="1"/>
  <c r="Q54" i="1"/>
  <c r="Q52" i="1"/>
  <c r="Q40" i="1"/>
  <c r="U31" i="1"/>
  <c r="M6" i="1"/>
  <c r="E60" i="1"/>
  <c r="E58" i="1"/>
  <c r="M60" i="1"/>
  <c r="U29" i="1"/>
  <c r="I27" i="1"/>
  <c r="U17" i="1"/>
  <c r="U66" i="1" l="1"/>
  <c r="I66" i="1"/>
  <c r="E66" i="1"/>
  <c r="M66" i="1"/>
  <c r="Q66" i="1"/>
</calcChain>
</file>

<file path=xl/sharedStrings.xml><?xml version="1.0" encoding="utf-8"?>
<sst xmlns="http://schemas.openxmlformats.org/spreadsheetml/2006/main" count="111" uniqueCount="80">
  <si>
    <t xml:space="preserve"> </t>
  </si>
  <si>
    <t>(Operating)</t>
  </si>
  <si>
    <t>Southeast Kootenay</t>
  </si>
  <si>
    <t>Rocky Mountain</t>
  </si>
  <si>
    <t>Kootenay Lake</t>
  </si>
  <si>
    <t>Arrow Lakes</t>
  </si>
  <si>
    <t>Revelstoke</t>
  </si>
  <si>
    <t>Kootenay-Columbia</t>
  </si>
  <si>
    <t>Vernon</t>
  </si>
  <si>
    <t>Central Okanagan</t>
  </si>
  <si>
    <t>Cariboo-Chilcotin</t>
  </si>
  <si>
    <t>Quesnel</t>
  </si>
  <si>
    <t>Chilliwack</t>
  </si>
  <si>
    <t>Abbotsford</t>
  </si>
  <si>
    <t>Langley</t>
  </si>
  <si>
    <t>Surrey</t>
  </si>
  <si>
    <t>Delta</t>
  </si>
  <si>
    <t>Richmond</t>
  </si>
  <si>
    <t>Vancouver</t>
  </si>
  <si>
    <t>New Westminster</t>
  </si>
  <si>
    <t>Burnaby</t>
  </si>
  <si>
    <t>Maple Ridge-Pitt Meadows</t>
  </si>
  <si>
    <t>Coquitlam</t>
  </si>
  <si>
    <t>North Vancouver</t>
  </si>
  <si>
    <t>West Vancouver</t>
  </si>
  <si>
    <t>Sunshine Coast</t>
  </si>
  <si>
    <t>Sea To Sky</t>
  </si>
  <si>
    <t>Central Coast</t>
  </si>
  <si>
    <t>Haida Gwaii</t>
  </si>
  <si>
    <t>Boundary</t>
  </si>
  <si>
    <t>Prince Rupert</t>
  </si>
  <si>
    <t>Okanagan Similkameen</t>
  </si>
  <si>
    <t>Bulkley Valley</t>
  </si>
  <si>
    <t>Prince George</t>
  </si>
  <si>
    <t>Nicola-Similkameen</t>
  </si>
  <si>
    <t>Peace River South</t>
  </si>
  <si>
    <t>Peace River North</t>
  </si>
  <si>
    <t>Greater Victoria</t>
  </si>
  <si>
    <t>Sooke</t>
  </si>
  <si>
    <t>Saanich</t>
  </si>
  <si>
    <t>Gulf Islands</t>
  </si>
  <si>
    <t>Okanagan Skaha</t>
  </si>
  <si>
    <t>Nanaimo-Ladysmith</t>
  </si>
  <si>
    <t>Qualicum</t>
  </si>
  <si>
    <t>Comox Valley</t>
  </si>
  <si>
    <t>Campbell River</t>
  </si>
  <si>
    <t>Gold Trail</t>
  </si>
  <si>
    <t>Mission</t>
  </si>
  <si>
    <t>Fraser-Cascade</t>
  </si>
  <si>
    <t>Cowichan Valley</t>
  </si>
  <si>
    <t>Fort Nelson</t>
  </si>
  <si>
    <t>Coast Mountains</t>
  </si>
  <si>
    <t>Vancouver Island West</t>
  </si>
  <si>
    <t>Vancouver Island North</t>
  </si>
  <si>
    <t>Stikine</t>
  </si>
  <si>
    <t>Nechako Lakes</t>
  </si>
  <si>
    <t>Nisga'a</t>
  </si>
  <si>
    <t>Conseil Scolaire Francophone</t>
  </si>
  <si>
    <t/>
  </si>
  <si>
    <t xml:space="preserve">District </t>
  </si>
  <si>
    <t>Operations &amp;</t>
  </si>
  <si>
    <t>Transportation</t>
  </si>
  <si>
    <t>Debt Services</t>
  </si>
  <si>
    <t>Total</t>
  </si>
  <si>
    <t>District Reported</t>
  </si>
  <si>
    <t>Instruction</t>
  </si>
  <si>
    <t xml:space="preserve"> Administration</t>
  </si>
  <si>
    <t>Maintenance</t>
  </si>
  <si>
    <t>&amp; Housing</t>
  </si>
  <si>
    <t>Budget</t>
  </si>
  <si>
    <r>
      <t xml:space="preserve">FTE Enrolment </t>
    </r>
    <r>
      <rPr>
        <vertAlign val="superscript"/>
        <sz val="10"/>
        <rFont val="Arial"/>
        <family val="2"/>
      </rPr>
      <t>1</t>
    </r>
  </si>
  <si>
    <t xml:space="preserve"> % of</t>
  </si>
  <si>
    <t>TABLE 4</t>
  </si>
  <si>
    <t>Provincial Summary</t>
  </si>
  <si>
    <t>Kamloops-Thompson</t>
  </si>
  <si>
    <t>Pacific Rim</t>
  </si>
  <si>
    <t>qathet</t>
  </si>
  <si>
    <t>K̓wsaltktnéws ne Secwepemcúl’ecw</t>
  </si>
  <si>
    <t>2026/27 ANNUAL BUDGETED OPERATING EXPENDITURES BY FUNCTION</t>
  </si>
  <si>
    <r>
      <t>1</t>
    </r>
    <r>
      <rPr>
        <sz val="10"/>
        <rFont val="Arial"/>
        <family val="2"/>
      </rPr>
      <t xml:space="preserve"> Source: 2026/27 Annual Budget, includes School-Age, Adult and Other FTEs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</si>
</sst>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_(* #,##0_);[Red]_(* \(#,##0\);_(* &quot;-&quot;_);_(@_)"/>
    <numFmt numFmtId="165" formatCode="_(* #,##0.0%_);[Red]_(* \(#,##0.0%\);_(* &quot;-&quot;?_);_(@_)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9"/>
      <name val="Arial"/>
      <family val="2"/>
    </font>
    <font>
      <b/>
      <vertAlign val="superscript"/>
      <sz val="11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44" fontId="3" fillId="0" borderId="0" xfId="2" applyFont="1" applyAlignment="1" applyProtection="1">
      <alignment vertic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2" fillId="0" borderId="0" xfId="1" applyNumberFormat="1" applyFont="1" applyAlignment="1" applyProtection="1"/>
    <xf numFmtId="41" fontId="2" fillId="0" borderId="0" xfId="0" applyNumberFormat="1" applyFont="1"/>
    <xf numFmtId="3" fontId="2" fillId="0" borderId="0" xfId="0" applyNumberFormat="1" applyFont="1" applyAlignment="1">
      <alignment vertical="center"/>
    </xf>
    <xf numFmtId="3" fontId="2" fillId="0" borderId="0" xfId="1" applyNumberFormat="1" applyFont="1" applyAlignment="1" applyProtection="1">
      <alignment vertical="center"/>
    </xf>
    <xf numFmtId="41" fontId="2" fillId="0" borderId="0" xfId="0" applyNumberFormat="1" applyFont="1" applyAlignment="1">
      <alignment vertical="center"/>
    </xf>
    <xf numFmtId="3" fontId="2" fillId="0" borderId="0" xfId="1" applyNumberFormat="1" applyFont="1" applyBorder="1" applyAlignment="1" applyProtection="1">
      <alignment vertical="center"/>
    </xf>
    <xf numFmtId="0" fontId="4" fillId="0" borderId="0" xfId="0" applyFont="1"/>
    <xf numFmtId="44" fontId="3" fillId="0" borderId="0" xfId="2" applyFont="1" applyAlignment="1" applyProtection="1">
      <alignment horizontal="center" vertic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38" fontId="0" fillId="0" borderId="0" xfId="0" applyNumberFormat="1" applyAlignment="1">
      <alignment horizontal="right" indent="2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 vertical="top"/>
    </xf>
    <xf numFmtId="164" fontId="6" fillId="0" borderId="2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1" fontId="6" fillId="0" borderId="2" xfId="0" applyNumberFormat="1" applyFont="1" applyBorder="1" applyAlignment="1">
      <alignment vertical="center"/>
    </xf>
    <xf numFmtId="38" fontId="6" fillId="0" borderId="2" xfId="0" applyNumberFormat="1" applyFont="1" applyBorder="1" applyAlignment="1">
      <alignment horizontal="right" vertical="center" indent="2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/>
    <xf numFmtId="165" fontId="6" fillId="0" borderId="2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4" fontId="3" fillId="0" borderId="0" xfId="2" applyFont="1" applyAlignment="1" applyProtection="1">
      <alignment horizontal="center" vertical="center"/>
    </xf>
  </cellXfs>
  <cellStyles count="3">
    <cellStyle name="Comma [0]" xfId="1" builtinId="6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7"/>
  <sheetViews>
    <sheetView tabSelected="1" zoomScaleNormal="100" workbookViewId="0">
      <pane xSplit="2" ySplit="5" topLeftCell="C6" activePane="bottomRight" state="frozen"/>
      <selection pane="topRight" activeCell="D1" sqref="D1"/>
      <selection pane="bottomLeft" activeCell="A5" sqref="A5"/>
      <selection pane="bottomRight" activeCell="A5" sqref="A5"/>
    </sheetView>
  </sheetViews>
  <sheetFormatPr defaultColWidth="8.6640625" defaultRowHeight="13.2" x14ac:dyDescent="0.25"/>
  <cols>
    <col min="1" max="1" width="3.33203125" style="3" customWidth="1"/>
    <col min="2" max="2" width="30.6640625" style="3" customWidth="1"/>
    <col min="3" max="3" width="14.88671875" style="3" customWidth="1"/>
    <col min="4" max="4" width="1.33203125" style="3" customWidth="1"/>
    <col min="5" max="5" width="9" style="3" bestFit="1" customWidth="1"/>
    <col min="6" max="6" width="1.33203125" style="3" customWidth="1"/>
    <col min="7" max="7" width="18.109375" style="3" bestFit="1" customWidth="1"/>
    <col min="8" max="8" width="1.33203125" style="3" customWidth="1"/>
    <col min="9" max="9" width="9" style="3" bestFit="1" customWidth="1"/>
    <col min="10" max="10" width="1.33203125" style="3" customWidth="1"/>
    <col min="11" max="11" width="15.44140625" style="3" bestFit="1" customWidth="1"/>
    <col min="12" max="12" width="1.33203125" style="3" customWidth="1"/>
    <col min="13" max="13" width="9" style="3" bestFit="1" customWidth="1"/>
    <col min="14" max="14" width="1.33203125" style="3" customWidth="1"/>
    <col min="15" max="15" width="19" style="3" bestFit="1" customWidth="1"/>
    <col min="16" max="16" width="1.33203125" style="3" customWidth="1"/>
    <col min="17" max="17" width="9" style="3" bestFit="1" customWidth="1"/>
    <col min="18" max="18" width="1.33203125" style="3" customWidth="1"/>
    <col min="19" max="19" width="16" style="3" bestFit="1" customWidth="1"/>
    <col min="20" max="20" width="1.33203125" style="3" customWidth="1"/>
    <col min="21" max="21" width="9" style="3" bestFit="1" customWidth="1"/>
    <col min="22" max="22" width="14.6640625" style="3" customWidth="1"/>
    <col min="23" max="23" width="1.6640625" style="3" bestFit="1" customWidth="1"/>
    <col min="24" max="24" width="15" style="3" bestFit="1" customWidth="1"/>
    <col min="25" max="16384" width="8.6640625" style="3"/>
  </cols>
  <sheetData>
    <row r="1" spans="1:24" s="1" customFormat="1" ht="24" customHeight="1" x14ac:dyDescent="0.25">
      <c r="A1" s="37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s="2" customFormat="1" ht="24" customHeight="1" x14ac:dyDescent="0.25">
      <c r="A2" s="38" t="s">
        <v>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s="2" customFormat="1" ht="18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x14ac:dyDescent="0.25">
      <c r="B4" s="3" t="s">
        <v>0</v>
      </c>
      <c r="C4" s="4" t="s">
        <v>0</v>
      </c>
      <c r="D4" s="4" t="s">
        <v>58</v>
      </c>
      <c r="E4" s="19" t="s">
        <v>71</v>
      </c>
      <c r="F4" s="4" t="s">
        <v>58</v>
      </c>
      <c r="G4" s="5" t="s">
        <v>59</v>
      </c>
      <c r="H4" s="4" t="s">
        <v>58</v>
      </c>
      <c r="I4" s="19" t="s">
        <v>71</v>
      </c>
      <c r="J4" s="4" t="s">
        <v>58</v>
      </c>
      <c r="K4" s="5" t="s">
        <v>60</v>
      </c>
      <c r="L4" s="4" t="s">
        <v>58</v>
      </c>
      <c r="M4" s="19" t="s">
        <v>71</v>
      </c>
      <c r="N4" s="4" t="s">
        <v>58</v>
      </c>
      <c r="O4" s="5" t="s">
        <v>61</v>
      </c>
      <c r="P4" s="4" t="s">
        <v>58</v>
      </c>
      <c r="Q4" s="19" t="s">
        <v>71</v>
      </c>
      <c r="R4" s="3" t="s">
        <v>58</v>
      </c>
      <c r="S4" s="5" t="s">
        <v>62</v>
      </c>
      <c r="T4" s="4" t="s">
        <v>58</v>
      </c>
      <c r="U4" s="19" t="s">
        <v>71</v>
      </c>
      <c r="V4" s="24" t="s">
        <v>63</v>
      </c>
      <c r="W4" s="4" t="s">
        <v>58</v>
      </c>
      <c r="X4" s="5" t="s">
        <v>64</v>
      </c>
    </row>
    <row r="5" spans="1:24" s="9" customFormat="1" ht="18" customHeight="1" x14ac:dyDescent="0.25">
      <c r="A5" s="6"/>
      <c r="B5" s="6" t="s">
        <v>0</v>
      </c>
      <c r="C5" s="7" t="s">
        <v>65</v>
      </c>
      <c r="D5" s="8" t="s">
        <v>58</v>
      </c>
      <c r="E5" s="7" t="s">
        <v>63</v>
      </c>
      <c r="F5" s="8" t="s">
        <v>58</v>
      </c>
      <c r="G5" s="7" t="s">
        <v>66</v>
      </c>
      <c r="H5" s="6" t="s">
        <v>58</v>
      </c>
      <c r="I5" s="7" t="s">
        <v>63</v>
      </c>
      <c r="J5" s="8" t="s">
        <v>58</v>
      </c>
      <c r="K5" s="7" t="s">
        <v>67</v>
      </c>
      <c r="L5" s="8" t="s">
        <v>58</v>
      </c>
      <c r="M5" s="7" t="s">
        <v>63</v>
      </c>
      <c r="N5" s="8" t="s">
        <v>58</v>
      </c>
      <c r="O5" s="7" t="s">
        <v>68</v>
      </c>
      <c r="P5" s="8" t="s">
        <v>58</v>
      </c>
      <c r="Q5" s="7" t="s">
        <v>63</v>
      </c>
      <c r="R5" s="6" t="s">
        <v>58</v>
      </c>
      <c r="S5" s="7" t="s">
        <v>1</v>
      </c>
      <c r="T5" s="8" t="s">
        <v>58</v>
      </c>
      <c r="U5" s="7" t="s">
        <v>63</v>
      </c>
      <c r="V5" s="25" t="s">
        <v>69</v>
      </c>
      <c r="W5" s="8" t="s">
        <v>58</v>
      </c>
      <c r="X5" s="21" t="s">
        <v>70</v>
      </c>
    </row>
    <row r="6" spans="1:24" s="10" customFormat="1" ht="14.25" customHeight="1" x14ac:dyDescent="0.25">
      <c r="A6" s="10">
        <v>5</v>
      </c>
      <c r="B6" s="10" t="s">
        <v>2</v>
      </c>
      <c r="C6" s="20">
        <v>67097583</v>
      </c>
      <c r="E6" s="34">
        <f>C6/$V6</f>
        <v>0.81791749752991594</v>
      </c>
      <c r="F6" s="11"/>
      <c r="G6" s="20">
        <v>3454942</v>
      </c>
      <c r="I6" s="34">
        <f>G6/$V6</f>
        <v>4.2115637976870242E-2</v>
      </c>
      <c r="J6" s="11"/>
      <c r="K6" s="20">
        <v>8943721</v>
      </c>
      <c r="L6" s="11"/>
      <c r="M6" s="34">
        <f>K6/$V6</f>
        <v>0.1090236871710529</v>
      </c>
      <c r="N6" s="11"/>
      <c r="O6" s="20">
        <v>2538413</v>
      </c>
      <c r="P6" s="11"/>
      <c r="Q6" s="34">
        <f>O6/$V6</f>
        <v>3.094317732216087E-2</v>
      </c>
      <c r="R6" s="11"/>
      <c r="S6" s="20">
        <v>0</v>
      </c>
      <c r="T6" s="11"/>
      <c r="U6" s="34">
        <f>S6/$V6</f>
        <v>0</v>
      </c>
      <c r="V6" s="26">
        <f>C6+G6+K6+O6+S6</f>
        <v>82034659</v>
      </c>
      <c r="W6" s="12"/>
      <c r="X6" s="22">
        <v>5682.0050000000001</v>
      </c>
    </row>
    <row r="7" spans="1:24" s="13" customFormat="1" ht="12.9" customHeight="1" x14ac:dyDescent="0.25">
      <c r="A7" s="13">
        <v>6</v>
      </c>
      <c r="B7" s="13" t="s">
        <v>3</v>
      </c>
      <c r="C7" s="20">
        <v>42336838</v>
      </c>
      <c r="E7" s="36">
        <f t="shared" ref="E7:E21" si="0">C7/$V7</f>
        <v>0.78186917180943172</v>
      </c>
      <c r="F7" s="14"/>
      <c r="G7" s="20">
        <v>2124071</v>
      </c>
      <c r="I7" s="36">
        <f t="shared" ref="I7:I21" si="1">G7/$V7</f>
        <v>3.922696431968848E-2</v>
      </c>
      <c r="J7" s="14"/>
      <c r="K7" s="20">
        <v>7407167</v>
      </c>
      <c r="L7" s="14"/>
      <c r="M7" s="36">
        <f t="shared" ref="M7:M21" si="2">K7/$V7</f>
        <v>0.13679423880791836</v>
      </c>
      <c r="N7" s="14"/>
      <c r="O7" s="20">
        <v>2280162</v>
      </c>
      <c r="P7" s="14"/>
      <c r="Q7" s="36">
        <f t="shared" ref="Q7:Q21" si="3">O7/$V7</f>
        <v>4.2109625062961419E-2</v>
      </c>
      <c r="R7" s="14"/>
      <c r="S7" s="20">
        <v>0</v>
      </c>
      <c r="T7" s="14"/>
      <c r="U7" s="33">
        <f t="shared" ref="U7:U22" si="4">S7/$V7</f>
        <v>0</v>
      </c>
      <c r="V7" s="27">
        <f t="shared" ref="V7:V65" si="5">C7+G7+K7+O7+S7</f>
        <v>54148238</v>
      </c>
      <c r="W7" s="15"/>
      <c r="X7" s="22">
        <v>3483.5</v>
      </c>
    </row>
    <row r="8" spans="1:24" s="13" customFormat="1" ht="12.9" customHeight="1" x14ac:dyDescent="0.25">
      <c r="A8" s="13">
        <v>8</v>
      </c>
      <c r="B8" s="13" t="s">
        <v>4</v>
      </c>
      <c r="C8" s="20">
        <v>49347774</v>
      </c>
      <c r="E8" s="36">
        <f t="shared" si="0"/>
        <v>0.73449205239285531</v>
      </c>
      <c r="F8" s="14"/>
      <c r="G8" s="20">
        <v>4913452</v>
      </c>
      <c r="I8" s="36">
        <f t="shared" si="1"/>
        <v>7.3131798078952454E-2</v>
      </c>
      <c r="J8" s="14"/>
      <c r="K8" s="20">
        <v>9506650</v>
      </c>
      <c r="L8" s="14"/>
      <c r="M8" s="36">
        <f t="shared" si="2"/>
        <v>0.14149693702254001</v>
      </c>
      <c r="N8" s="14"/>
      <c r="O8" s="20">
        <v>3418384</v>
      </c>
      <c r="P8" s="14"/>
      <c r="Q8" s="36">
        <f t="shared" si="3"/>
        <v>5.0879212505652201E-2</v>
      </c>
      <c r="R8" s="14"/>
      <c r="S8" s="20">
        <v>0</v>
      </c>
      <c r="T8" s="14"/>
      <c r="U8" s="33">
        <f t="shared" si="4"/>
        <v>0</v>
      </c>
      <c r="V8" s="27">
        <f t="shared" si="5"/>
        <v>67186260</v>
      </c>
      <c r="W8" s="15"/>
      <c r="X8" s="22">
        <v>4513.25</v>
      </c>
    </row>
    <row r="9" spans="1:24" s="13" customFormat="1" ht="12.9" customHeight="1" x14ac:dyDescent="0.25">
      <c r="A9" s="13">
        <v>10</v>
      </c>
      <c r="B9" s="13" t="s">
        <v>5</v>
      </c>
      <c r="C9" s="20">
        <v>9047156</v>
      </c>
      <c r="E9" s="36">
        <f t="shared" si="0"/>
        <v>0.73062362541030745</v>
      </c>
      <c r="F9" s="14"/>
      <c r="G9" s="20">
        <v>1236526</v>
      </c>
      <c r="I9" s="36">
        <f t="shared" si="1"/>
        <v>9.9858464807515854E-2</v>
      </c>
      <c r="J9" s="14"/>
      <c r="K9" s="20">
        <v>1589822</v>
      </c>
      <c r="L9" s="14"/>
      <c r="M9" s="36">
        <f t="shared" si="2"/>
        <v>0.12838968548757929</v>
      </c>
      <c r="N9" s="14"/>
      <c r="O9" s="20">
        <v>509282</v>
      </c>
      <c r="P9" s="14"/>
      <c r="Q9" s="36">
        <f t="shared" si="3"/>
        <v>4.1128224294597351E-2</v>
      </c>
      <c r="R9" s="14"/>
      <c r="S9" s="20">
        <v>0</v>
      </c>
      <c r="T9" s="14"/>
      <c r="U9" s="33">
        <f t="shared" si="4"/>
        <v>0</v>
      </c>
      <c r="V9" s="27">
        <f t="shared" si="5"/>
        <v>12382786</v>
      </c>
      <c r="W9" s="15"/>
      <c r="X9" s="22">
        <v>536.5</v>
      </c>
    </row>
    <row r="10" spans="1:24" s="13" customFormat="1" ht="12.9" customHeight="1" x14ac:dyDescent="0.25">
      <c r="A10" s="13">
        <v>19</v>
      </c>
      <c r="B10" s="13" t="s">
        <v>6</v>
      </c>
      <c r="C10" s="20">
        <v>14702786</v>
      </c>
      <c r="E10" s="36">
        <f t="shared" si="0"/>
        <v>0.82037137368312096</v>
      </c>
      <c r="F10" s="14"/>
      <c r="G10" s="20">
        <v>992639</v>
      </c>
      <c r="I10" s="36">
        <f t="shared" si="1"/>
        <v>5.5386279852093309E-2</v>
      </c>
      <c r="J10" s="14"/>
      <c r="K10" s="20">
        <v>1888463</v>
      </c>
      <c r="L10" s="14"/>
      <c r="M10" s="36">
        <f t="shared" si="2"/>
        <v>0.10537057299614833</v>
      </c>
      <c r="N10" s="14"/>
      <c r="O10" s="20">
        <v>338222</v>
      </c>
      <c r="P10" s="14"/>
      <c r="Q10" s="36">
        <f t="shared" si="3"/>
        <v>1.8871773468637342E-2</v>
      </c>
      <c r="R10" s="14"/>
      <c r="S10" s="20">
        <v>0</v>
      </c>
      <c r="T10" s="14"/>
      <c r="U10" s="33">
        <f t="shared" si="4"/>
        <v>0</v>
      </c>
      <c r="V10" s="27">
        <f t="shared" si="5"/>
        <v>17922110</v>
      </c>
      <c r="W10" s="15"/>
      <c r="X10" s="22">
        <v>1116</v>
      </c>
    </row>
    <row r="11" spans="1:24" s="13" customFormat="1" ht="12.9" customHeight="1" x14ac:dyDescent="0.25">
      <c r="A11" s="13">
        <v>20</v>
      </c>
      <c r="B11" s="13" t="s">
        <v>7</v>
      </c>
      <c r="C11" s="20">
        <v>42756473</v>
      </c>
      <c r="E11" s="36">
        <f t="shared" si="0"/>
        <v>0.79936790508304756</v>
      </c>
      <c r="F11" s="14"/>
      <c r="G11" s="20">
        <v>2920236</v>
      </c>
      <c r="I11" s="36">
        <f t="shared" si="1"/>
        <v>5.4596246366441364E-2</v>
      </c>
      <c r="J11" s="14"/>
      <c r="K11" s="20">
        <v>6071374</v>
      </c>
      <c r="L11" s="14"/>
      <c r="M11" s="36">
        <f t="shared" si="2"/>
        <v>0.11350939810577179</v>
      </c>
      <c r="N11" s="14"/>
      <c r="O11" s="20">
        <v>1739770</v>
      </c>
      <c r="P11" s="14"/>
      <c r="Q11" s="36">
        <f t="shared" si="3"/>
        <v>3.2526450444739292E-2</v>
      </c>
      <c r="R11" s="14"/>
      <c r="S11" s="20">
        <v>0</v>
      </c>
      <c r="T11" s="14"/>
      <c r="U11" s="33">
        <f t="shared" si="4"/>
        <v>0</v>
      </c>
      <c r="V11" s="27">
        <f t="shared" si="5"/>
        <v>53487853</v>
      </c>
      <c r="W11" s="15"/>
      <c r="X11" s="22">
        <v>4052.7530000000002</v>
      </c>
    </row>
    <row r="12" spans="1:24" s="13" customFormat="1" ht="12.9" customHeight="1" x14ac:dyDescent="0.25">
      <c r="A12" s="13">
        <v>22</v>
      </c>
      <c r="B12" s="13" t="s">
        <v>8</v>
      </c>
      <c r="C12" s="20">
        <v>106406470</v>
      </c>
      <c r="E12" s="36">
        <f t="shared" si="0"/>
        <v>0.84874442637542336</v>
      </c>
      <c r="F12" s="14"/>
      <c r="G12" s="20">
        <v>4795003</v>
      </c>
      <c r="I12" s="36">
        <f t="shared" si="1"/>
        <v>3.8247035830654225E-2</v>
      </c>
      <c r="J12" s="14"/>
      <c r="K12" s="20">
        <v>11593716</v>
      </c>
      <c r="L12" s="14"/>
      <c r="M12" s="36">
        <f t="shared" si="2"/>
        <v>9.2476536774310503E-2</v>
      </c>
      <c r="N12" s="14"/>
      <c r="O12" s="20">
        <v>2574082</v>
      </c>
      <c r="P12" s="14"/>
      <c r="Q12" s="36">
        <f t="shared" si="3"/>
        <v>2.0532001019611897E-2</v>
      </c>
      <c r="R12" s="14"/>
      <c r="S12" s="20">
        <v>0</v>
      </c>
      <c r="T12" s="14"/>
      <c r="U12" s="33">
        <f t="shared" si="4"/>
        <v>0</v>
      </c>
      <c r="V12" s="27">
        <f t="shared" si="5"/>
        <v>125369271</v>
      </c>
      <c r="W12" s="15"/>
      <c r="X12" s="22">
        <v>8839.875</v>
      </c>
    </row>
    <row r="13" spans="1:24" s="13" customFormat="1" ht="12.9" customHeight="1" x14ac:dyDescent="0.25">
      <c r="A13" s="13">
        <v>23</v>
      </c>
      <c r="B13" s="13" t="s">
        <v>9</v>
      </c>
      <c r="C13" s="20">
        <v>268447609</v>
      </c>
      <c r="E13" s="36">
        <f t="shared" si="0"/>
        <v>0.84539917656158614</v>
      </c>
      <c r="F13" s="14"/>
      <c r="G13" s="20">
        <v>9477771</v>
      </c>
      <c r="I13" s="36">
        <f t="shared" si="1"/>
        <v>2.9847536466749758E-2</v>
      </c>
      <c r="J13" s="14"/>
      <c r="K13" s="20">
        <v>32511181</v>
      </c>
      <c r="L13" s="14"/>
      <c r="M13" s="36">
        <f t="shared" si="2"/>
        <v>0.10238469155612663</v>
      </c>
      <c r="N13" s="14"/>
      <c r="O13" s="20">
        <v>7102912</v>
      </c>
      <c r="P13" s="14"/>
      <c r="Q13" s="36">
        <f t="shared" si="3"/>
        <v>2.2368595415537519E-2</v>
      </c>
      <c r="R13" s="14"/>
      <c r="S13" s="20">
        <v>0</v>
      </c>
      <c r="T13" s="14"/>
      <c r="U13" s="33">
        <f t="shared" si="4"/>
        <v>0</v>
      </c>
      <c r="V13" s="27">
        <f t="shared" si="5"/>
        <v>317539473</v>
      </c>
      <c r="W13" s="15"/>
      <c r="X13" s="22">
        <v>24560.5625</v>
      </c>
    </row>
    <row r="14" spans="1:24" s="13" customFormat="1" ht="12.9" customHeight="1" x14ac:dyDescent="0.25">
      <c r="A14" s="13">
        <v>27</v>
      </c>
      <c r="B14" s="13" t="s">
        <v>10</v>
      </c>
      <c r="C14" s="20">
        <v>42617210</v>
      </c>
      <c r="E14" s="36">
        <f t="shared" si="0"/>
        <v>0.67915328105019335</v>
      </c>
      <c r="F14" s="14"/>
      <c r="G14" s="20">
        <v>4343185</v>
      </c>
      <c r="I14" s="36">
        <f t="shared" si="1"/>
        <v>6.9213548774262418E-2</v>
      </c>
      <c r="J14" s="14"/>
      <c r="K14" s="20">
        <v>10673726</v>
      </c>
      <c r="L14" s="14"/>
      <c r="M14" s="36">
        <f t="shared" si="2"/>
        <v>0.17009785562993815</v>
      </c>
      <c r="N14" s="14"/>
      <c r="O14" s="20">
        <v>5116382</v>
      </c>
      <c r="P14" s="14"/>
      <c r="Q14" s="36">
        <f t="shared" si="3"/>
        <v>8.1535314545606113E-2</v>
      </c>
      <c r="R14" s="14"/>
      <c r="S14" s="20">
        <v>0</v>
      </c>
      <c r="T14" s="14"/>
      <c r="U14" s="33">
        <f t="shared" si="4"/>
        <v>0</v>
      </c>
      <c r="V14" s="27">
        <f t="shared" si="5"/>
        <v>62750503</v>
      </c>
      <c r="W14" s="15"/>
      <c r="X14" s="22">
        <v>4229.0919000000004</v>
      </c>
    </row>
    <row r="15" spans="1:24" s="13" customFormat="1" ht="12.9" customHeight="1" x14ac:dyDescent="0.25">
      <c r="A15" s="13">
        <v>28</v>
      </c>
      <c r="B15" s="13" t="s">
        <v>11</v>
      </c>
      <c r="C15" s="20">
        <v>32993705</v>
      </c>
      <c r="E15" s="36">
        <f t="shared" si="0"/>
        <v>0.77419867057866454</v>
      </c>
      <c r="F15" s="14"/>
      <c r="G15" s="20">
        <v>2516892</v>
      </c>
      <c r="I15" s="36">
        <f t="shared" si="1"/>
        <v>5.9058976261989256E-2</v>
      </c>
      <c r="J15" s="14"/>
      <c r="K15" s="20">
        <v>4740250</v>
      </c>
      <c r="L15" s="14"/>
      <c r="M15" s="36">
        <f t="shared" si="2"/>
        <v>0.11123016491207989</v>
      </c>
      <c r="N15" s="14"/>
      <c r="O15" s="20">
        <v>2365740</v>
      </c>
      <c r="P15" s="14"/>
      <c r="Q15" s="36">
        <f t="shared" si="3"/>
        <v>5.551218824726626E-2</v>
      </c>
      <c r="R15" s="14"/>
      <c r="S15" s="20">
        <v>0</v>
      </c>
      <c r="T15" s="14"/>
      <c r="U15" s="33">
        <f t="shared" si="4"/>
        <v>0</v>
      </c>
      <c r="V15" s="27">
        <f t="shared" si="5"/>
        <v>42616587</v>
      </c>
      <c r="W15" s="15"/>
      <c r="X15" s="22">
        <v>2723.375</v>
      </c>
    </row>
    <row r="16" spans="1:24" s="13" customFormat="1" ht="12.9" customHeight="1" x14ac:dyDescent="0.25">
      <c r="A16" s="13">
        <v>33</v>
      </c>
      <c r="B16" s="13" t="s">
        <v>12</v>
      </c>
      <c r="C16" s="20">
        <v>177019646</v>
      </c>
      <c r="E16" s="36">
        <f t="shared" si="0"/>
        <v>0.84782700455295312</v>
      </c>
      <c r="F16" s="14"/>
      <c r="G16" s="20">
        <v>7789228</v>
      </c>
      <c r="I16" s="36">
        <f t="shared" si="1"/>
        <v>3.7306129529939239E-2</v>
      </c>
      <c r="J16" s="14"/>
      <c r="K16" s="20">
        <v>18608765</v>
      </c>
      <c r="L16" s="14"/>
      <c r="M16" s="36">
        <f t="shared" si="2"/>
        <v>8.9125776968166773E-2</v>
      </c>
      <c r="N16" s="14"/>
      <c r="O16" s="20">
        <v>5374538</v>
      </c>
      <c r="P16" s="14"/>
      <c r="Q16" s="36">
        <f t="shared" si="3"/>
        <v>2.5741088948940841E-2</v>
      </c>
      <c r="R16" s="14"/>
      <c r="S16" s="20">
        <v>0</v>
      </c>
      <c r="T16" s="14"/>
      <c r="U16" s="33">
        <f t="shared" si="4"/>
        <v>0</v>
      </c>
      <c r="V16" s="27">
        <f t="shared" si="5"/>
        <v>208792177</v>
      </c>
      <c r="W16" s="15"/>
      <c r="X16" s="22">
        <v>15687.4</v>
      </c>
    </row>
    <row r="17" spans="1:24" s="13" customFormat="1" ht="12.9" customHeight="1" x14ac:dyDescent="0.25">
      <c r="A17" s="13">
        <v>34</v>
      </c>
      <c r="B17" s="13" t="s">
        <v>13</v>
      </c>
      <c r="C17" s="20">
        <v>215391971</v>
      </c>
      <c r="E17" s="36">
        <f t="shared" si="0"/>
        <v>0.84299117081380948</v>
      </c>
      <c r="F17" s="14"/>
      <c r="G17" s="20">
        <v>10454320</v>
      </c>
      <c r="I17" s="36">
        <f t="shared" si="1"/>
        <v>4.0915635879771137E-2</v>
      </c>
      <c r="J17" s="14"/>
      <c r="K17" s="20">
        <v>25309465</v>
      </c>
      <c r="L17" s="14"/>
      <c r="M17" s="36">
        <f t="shared" si="2"/>
        <v>9.9055017854036601E-2</v>
      </c>
      <c r="N17" s="14"/>
      <c r="O17" s="20">
        <v>4353410</v>
      </c>
      <c r="P17" s="14"/>
      <c r="Q17" s="36">
        <f t="shared" si="3"/>
        <v>1.7038175452382794E-2</v>
      </c>
      <c r="R17" s="14"/>
      <c r="S17" s="20">
        <v>0</v>
      </c>
      <c r="T17" s="14"/>
      <c r="U17" s="33">
        <f t="shared" si="4"/>
        <v>0</v>
      </c>
      <c r="V17" s="27">
        <f t="shared" si="5"/>
        <v>255509166</v>
      </c>
      <c r="W17" s="15"/>
      <c r="X17" s="22">
        <v>20624.625</v>
      </c>
    </row>
    <row r="18" spans="1:24" s="13" customFormat="1" ht="12.9" customHeight="1" x14ac:dyDescent="0.25">
      <c r="A18" s="13">
        <v>35</v>
      </c>
      <c r="B18" s="13" t="s">
        <v>14</v>
      </c>
      <c r="C18" s="20">
        <v>282809428</v>
      </c>
      <c r="E18" s="36">
        <f t="shared" si="0"/>
        <v>0.86325798839041568</v>
      </c>
      <c r="F18" s="14"/>
      <c r="G18" s="20">
        <v>10332589</v>
      </c>
      <c r="I18" s="36">
        <f t="shared" si="1"/>
        <v>3.1539577934456053E-2</v>
      </c>
      <c r="J18" s="14"/>
      <c r="K18" s="20">
        <v>31728717</v>
      </c>
      <c r="L18" s="14"/>
      <c r="M18" s="36">
        <f t="shared" si="2"/>
        <v>9.6849912696788831E-2</v>
      </c>
      <c r="N18" s="14"/>
      <c r="O18" s="20">
        <v>2736345</v>
      </c>
      <c r="P18" s="14"/>
      <c r="Q18" s="36">
        <f t="shared" si="3"/>
        <v>8.3525209783394203E-3</v>
      </c>
      <c r="R18" s="14"/>
      <c r="S18" s="20">
        <v>0</v>
      </c>
      <c r="T18" s="14"/>
      <c r="U18" s="33">
        <f t="shared" si="4"/>
        <v>0</v>
      </c>
      <c r="V18" s="27">
        <f t="shared" si="5"/>
        <v>327607079</v>
      </c>
      <c r="W18" s="15"/>
      <c r="X18" s="22">
        <v>26962.128199999999</v>
      </c>
    </row>
    <row r="19" spans="1:24" s="13" customFormat="1" ht="12.9" customHeight="1" x14ac:dyDescent="0.25">
      <c r="A19" s="13">
        <v>36</v>
      </c>
      <c r="B19" s="13" t="s">
        <v>15</v>
      </c>
      <c r="C19" s="20">
        <v>858897805</v>
      </c>
      <c r="E19" s="36">
        <f t="shared" si="0"/>
        <v>0.86556934082473469</v>
      </c>
      <c r="F19" s="14"/>
      <c r="G19" s="20">
        <v>28088449</v>
      </c>
      <c r="I19" s="36">
        <f t="shared" si="1"/>
        <v>2.8306627568711946E-2</v>
      </c>
      <c r="J19" s="14"/>
      <c r="K19" s="20">
        <v>99819924</v>
      </c>
      <c r="L19" s="14"/>
      <c r="M19" s="36">
        <f t="shared" si="2"/>
        <v>0.10059528073640277</v>
      </c>
      <c r="N19" s="14"/>
      <c r="O19" s="20">
        <v>5486137</v>
      </c>
      <c r="P19" s="14"/>
      <c r="Q19" s="36">
        <f t="shared" si="3"/>
        <v>5.5287508701505964E-3</v>
      </c>
      <c r="R19" s="14"/>
      <c r="S19" s="20">
        <v>0</v>
      </c>
      <c r="T19" s="14"/>
      <c r="U19" s="33">
        <f t="shared" si="4"/>
        <v>0</v>
      </c>
      <c r="V19" s="27">
        <f t="shared" si="5"/>
        <v>992292315</v>
      </c>
      <c r="W19" s="15"/>
      <c r="X19" s="22">
        <v>79879</v>
      </c>
    </row>
    <row r="20" spans="1:24" s="13" customFormat="1" ht="12.9" customHeight="1" x14ac:dyDescent="0.25">
      <c r="A20" s="13">
        <v>37</v>
      </c>
      <c r="B20" s="13" t="s">
        <v>16</v>
      </c>
      <c r="C20" s="20">
        <v>173903312</v>
      </c>
      <c r="E20" s="36">
        <f t="shared" si="0"/>
        <v>0.84949092844253804</v>
      </c>
      <c r="F20" s="14"/>
      <c r="G20" s="20">
        <v>7357291</v>
      </c>
      <c r="I20" s="36">
        <f t="shared" si="1"/>
        <v>3.5939234799691043E-2</v>
      </c>
      <c r="J20" s="14"/>
      <c r="K20" s="20">
        <v>22067602</v>
      </c>
      <c r="L20" s="14"/>
      <c r="M20" s="36">
        <f t="shared" si="2"/>
        <v>0.10779684122105972</v>
      </c>
      <c r="N20" s="14"/>
      <c r="O20" s="20">
        <v>1386532</v>
      </c>
      <c r="P20" s="14"/>
      <c r="Q20" s="36">
        <f t="shared" si="3"/>
        <v>6.7729955367111646E-3</v>
      </c>
      <c r="R20" s="14"/>
      <c r="S20" s="20">
        <v>0</v>
      </c>
      <c r="T20" s="14"/>
      <c r="U20" s="33">
        <f t="shared" si="4"/>
        <v>0</v>
      </c>
      <c r="V20" s="27">
        <f t="shared" si="5"/>
        <v>204714737</v>
      </c>
      <c r="W20" s="15"/>
      <c r="X20" s="22">
        <v>15895.125</v>
      </c>
    </row>
    <row r="21" spans="1:24" s="13" customFormat="1" ht="12.9" customHeight="1" x14ac:dyDescent="0.25">
      <c r="A21" s="13">
        <v>38</v>
      </c>
      <c r="B21" s="13" t="s">
        <v>17</v>
      </c>
      <c r="C21" s="20">
        <v>242210163</v>
      </c>
      <c r="E21" s="36">
        <f t="shared" si="0"/>
        <v>0.84965083429352073</v>
      </c>
      <c r="F21" s="14"/>
      <c r="G21" s="20">
        <v>8804330</v>
      </c>
      <c r="I21" s="36">
        <f t="shared" si="1"/>
        <v>3.0884774764366404E-2</v>
      </c>
      <c r="J21" s="14"/>
      <c r="K21" s="20">
        <v>32571233</v>
      </c>
      <c r="L21" s="14"/>
      <c r="M21" s="36">
        <f t="shared" si="2"/>
        <v>0.11425687076730406</v>
      </c>
      <c r="N21" s="14"/>
      <c r="O21" s="20">
        <v>1484509</v>
      </c>
      <c r="P21" s="14"/>
      <c r="Q21" s="36">
        <f t="shared" si="3"/>
        <v>5.2075201748088499E-3</v>
      </c>
      <c r="R21" s="14"/>
      <c r="S21" s="20">
        <v>0</v>
      </c>
      <c r="T21" s="14"/>
      <c r="U21" s="33">
        <f t="shared" si="4"/>
        <v>0</v>
      </c>
      <c r="V21" s="27">
        <f t="shared" si="5"/>
        <v>285070235</v>
      </c>
      <c r="W21" s="15"/>
      <c r="X21" s="22">
        <v>23144.506000000001</v>
      </c>
    </row>
    <row r="22" spans="1:24" s="13" customFormat="1" ht="12.9" customHeight="1" x14ac:dyDescent="0.25">
      <c r="A22" s="13">
        <v>39</v>
      </c>
      <c r="B22" s="13" t="s">
        <v>18</v>
      </c>
      <c r="C22" s="20">
        <v>557935612</v>
      </c>
      <c r="E22" s="36">
        <f t="shared" ref="E22" si="6">C22/$V22</f>
        <v>0.82510119118876568</v>
      </c>
      <c r="F22" s="14"/>
      <c r="G22" s="20">
        <v>24667984</v>
      </c>
      <c r="I22" s="36">
        <f t="shared" ref="I22" si="7">G22/$V22</f>
        <v>3.6480164637035954E-2</v>
      </c>
      <c r="J22" s="14"/>
      <c r="K22" s="20">
        <v>89651348</v>
      </c>
      <c r="L22" s="14"/>
      <c r="M22" s="36">
        <f t="shared" ref="M22" si="8">K22/$V22</f>
        <v>0.1325805925191213</v>
      </c>
      <c r="N22" s="14"/>
      <c r="O22" s="20">
        <v>3947706</v>
      </c>
      <c r="P22" s="14"/>
      <c r="Q22" s="36">
        <f t="shared" ref="Q22" si="9">O22/$V22</f>
        <v>5.8380516550770693E-3</v>
      </c>
      <c r="R22" s="14"/>
      <c r="S22" s="20">
        <v>0</v>
      </c>
      <c r="T22" s="14"/>
      <c r="U22" s="33">
        <f t="shared" si="4"/>
        <v>0</v>
      </c>
      <c r="V22" s="27">
        <f t="shared" si="5"/>
        <v>676202650</v>
      </c>
      <c r="W22" s="15"/>
      <c r="X22" s="22">
        <v>51859.0625</v>
      </c>
    </row>
    <row r="23" spans="1:24" s="13" customFormat="1" ht="12.9" customHeight="1" x14ac:dyDescent="0.25">
      <c r="A23" s="13">
        <v>40</v>
      </c>
      <c r="B23" s="13" t="s">
        <v>19</v>
      </c>
      <c r="C23" s="20">
        <v>83360225</v>
      </c>
      <c r="E23" s="36">
        <f t="shared" ref="E23:E38" si="10">C23/$V23</f>
        <v>0.85899841796742848</v>
      </c>
      <c r="F23" s="14"/>
      <c r="G23" s="20">
        <v>4858490</v>
      </c>
      <c r="I23" s="36">
        <f t="shared" ref="I23:I38" si="11">G23/$V23</f>
        <v>5.00650666875068E-2</v>
      </c>
      <c r="J23" s="14"/>
      <c r="K23" s="20">
        <v>8362937</v>
      </c>
      <c r="L23" s="14"/>
      <c r="M23" s="36">
        <f t="shared" ref="M23:M38" si="12">K23/$V23</f>
        <v>8.617718645266699E-2</v>
      </c>
      <c r="N23" s="14"/>
      <c r="O23" s="20">
        <v>461862</v>
      </c>
      <c r="P23" s="14"/>
      <c r="Q23" s="36">
        <f t="shared" ref="Q23:Q38" si="13">O23/$V23</f>
        <v>4.7593288923976932E-3</v>
      </c>
      <c r="R23" s="14"/>
      <c r="S23" s="20">
        <v>0</v>
      </c>
      <c r="T23" s="14"/>
      <c r="U23" s="33">
        <f t="shared" ref="U23:U38" si="14">S23/$V23</f>
        <v>0</v>
      </c>
      <c r="V23" s="27">
        <f t="shared" si="5"/>
        <v>97043514</v>
      </c>
      <c r="W23" s="15"/>
      <c r="X23" s="22">
        <v>8073.84</v>
      </c>
    </row>
    <row r="24" spans="1:24" s="13" customFormat="1" ht="12.9" customHeight="1" x14ac:dyDescent="0.25">
      <c r="A24" s="13">
        <v>41</v>
      </c>
      <c r="B24" s="13" t="s">
        <v>20</v>
      </c>
      <c r="C24" s="20">
        <v>314834131</v>
      </c>
      <c r="E24" s="36">
        <f t="shared" si="10"/>
        <v>0.88349865557756213</v>
      </c>
      <c r="F24" s="14"/>
      <c r="G24" s="20">
        <v>8609515</v>
      </c>
      <c r="I24" s="36">
        <f t="shared" si="11"/>
        <v>2.4160325005152809E-2</v>
      </c>
      <c r="J24" s="14"/>
      <c r="K24" s="20">
        <v>31633486</v>
      </c>
      <c r="L24" s="14"/>
      <c r="M24" s="36">
        <f t="shared" si="12"/>
        <v>8.8771005428987734E-2</v>
      </c>
      <c r="N24" s="14"/>
      <c r="O24" s="20">
        <v>1272172</v>
      </c>
      <c r="P24" s="14"/>
      <c r="Q24" s="36">
        <f t="shared" si="13"/>
        <v>3.5700139882972803E-3</v>
      </c>
      <c r="R24" s="14"/>
      <c r="S24" s="20">
        <v>0</v>
      </c>
      <c r="T24" s="14"/>
      <c r="U24" s="33">
        <f t="shared" si="14"/>
        <v>0</v>
      </c>
      <c r="V24" s="27">
        <f t="shared" si="5"/>
        <v>356349304</v>
      </c>
      <c r="W24" s="15"/>
      <c r="X24" s="22">
        <v>28219.312999999998</v>
      </c>
    </row>
    <row r="25" spans="1:24" s="13" customFormat="1" ht="12.9" customHeight="1" x14ac:dyDescent="0.25">
      <c r="A25" s="13">
        <v>42</v>
      </c>
      <c r="B25" s="13" t="s">
        <v>21</v>
      </c>
      <c r="C25" s="20">
        <v>187549576</v>
      </c>
      <c r="E25" s="36">
        <f t="shared" si="10"/>
        <v>0.864727568842383</v>
      </c>
      <c r="F25" s="14"/>
      <c r="G25" s="20">
        <v>7871478</v>
      </c>
      <c r="I25" s="36">
        <f t="shared" si="11"/>
        <v>3.6292718860299118E-2</v>
      </c>
      <c r="J25" s="14"/>
      <c r="K25" s="20">
        <v>20704416</v>
      </c>
      <c r="L25" s="14"/>
      <c r="M25" s="36">
        <f t="shared" si="12"/>
        <v>9.5461049253352276E-2</v>
      </c>
      <c r="N25" s="14"/>
      <c r="O25" s="20">
        <v>763158</v>
      </c>
      <c r="P25" s="14"/>
      <c r="Q25" s="36">
        <f t="shared" si="13"/>
        <v>3.5186630439655877E-3</v>
      </c>
      <c r="R25" s="14"/>
      <c r="S25" s="20">
        <v>0</v>
      </c>
      <c r="T25" s="14"/>
      <c r="U25" s="33">
        <f t="shared" si="14"/>
        <v>0</v>
      </c>
      <c r="V25" s="27">
        <f t="shared" si="5"/>
        <v>216888628</v>
      </c>
      <c r="W25" s="15"/>
      <c r="X25" s="22">
        <v>16523.537</v>
      </c>
    </row>
    <row r="26" spans="1:24" s="13" customFormat="1" ht="12.9" customHeight="1" x14ac:dyDescent="0.25">
      <c r="A26" s="13">
        <v>43</v>
      </c>
      <c r="B26" s="13" t="s">
        <v>22</v>
      </c>
      <c r="C26" s="20">
        <v>345741627</v>
      </c>
      <c r="E26" s="36">
        <f t="shared" si="10"/>
        <v>0.84090998689542296</v>
      </c>
      <c r="F26" s="14"/>
      <c r="G26" s="20">
        <v>19036755</v>
      </c>
      <c r="I26" s="36">
        <f t="shared" si="11"/>
        <v>4.6301041435144796E-2</v>
      </c>
      <c r="J26" s="14"/>
      <c r="K26" s="20">
        <v>45624666</v>
      </c>
      <c r="L26" s="14"/>
      <c r="M26" s="36">
        <f t="shared" si="12"/>
        <v>0.11096794337746334</v>
      </c>
      <c r="N26" s="14"/>
      <c r="O26" s="20">
        <v>748719</v>
      </c>
      <c r="P26" s="14"/>
      <c r="Q26" s="36">
        <f t="shared" si="13"/>
        <v>1.8210282919688876E-3</v>
      </c>
      <c r="R26" s="14"/>
      <c r="S26" s="20">
        <v>0</v>
      </c>
      <c r="T26" s="14"/>
      <c r="U26" s="33">
        <f t="shared" si="14"/>
        <v>0</v>
      </c>
      <c r="V26" s="27">
        <f t="shared" si="5"/>
        <v>411151767</v>
      </c>
      <c r="W26" s="15"/>
      <c r="X26" s="22">
        <v>33689.2353</v>
      </c>
    </row>
    <row r="27" spans="1:24" s="13" customFormat="1" ht="12.9" customHeight="1" x14ac:dyDescent="0.25">
      <c r="A27" s="13">
        <v>44</v>
      </c>
      <c r="B27" s="13" t="s">
        <v>23</v>
      </c>
      <c r="C27" s="20">
        <v>186870987</v>
      </c>
      <c r="E27" s="36">
        <f t="shared" si="10"/>
        <v>0.86005396160016268</v>
      </c>
      <c r="F27" s="14"/>
      <c r="G27" s="20">
        <v>8181383</v>
      </c>
      <c r="I27" s="36">
        <f t="shared" si="11"/>
        <v>3.7653950318773791E-2</v>
      </c>
      <c r="J27" s="14"/>
      <c r="K27" s="20">
        <v>21694680</v>
      </c>
      <c r="L27" s="14"/>
      <c r="M27" s="36">
        <f t="shared" si="12"/>
        <v>9.9847471130699472E-2</v>
      </c>
      <c r="N27" s="14"/>
      <c r="O27" s="20">
        <v>531162</v>
      </c>
      <c r="P27" s="14"/>
      <c r="Q27" s="36">
        <f t="shared" si="13"/>
        <v>2.4446169503640797E-3</v>
      </c>
      <c r="R27" s="14"/>
      <c r="S27" s="20">
        <v>0</v>
      </c>
      <c r="T27" s="14"/>
      <c r="U27" s="33">
        <f t="shared" si="14"/>
        <v>0</v>
      </c>
      <c r="V27" s="27">
        <f t="shared" si="5"/>
        <v>217278212</v>
      </c>
      <c r="W27" s="15"/>
      <c r="X27" s="22">
        <v>16407.75</v>
      </c>
    </row>
    <row r="28" spans="1:24" s="13" customFormat="1" ht="12.9" customHeight="1" x14ac:dyDescent="0.25">
      <c r="A28" s="13">
        <v>45</v>
      </c>
      <c r="B28" s="13" t="s">
        <v>24</v>
      </c>
      <c r="C28" s="20">
        <v>86381709</v>
      </c>
      <c r="E28" s="36">
        <f t="shared" si="10"/>
        <v>0.86578273715294995</v>
      </c>
      <c r="F28" s="14"/>
      <c r="G28" s="20">
        <v>4006052</v>
      </c>
      <c r="I28" s="36">
        <f t="shared" si="11"/>
        <v>4.0151679167832272E-2</v>
      </c>
      <c r="J28" s="14"/>
      <c r="K28" s="20">
        <v>8703822</v>
      </c>
      <c r="L28" s="14"/>
      <c r="M28" s="36">
        <f t="shared" si="12"/>
        <v>8.7236278629912997E-2</v>
      </c>
      <c r="N28" s="14"/>
      <c r="O28" s="20">
        <v>681380</v>
      </c>
      <c r="P28" s="14"/>
      <c r="Q28" s="36">
        <f t="shared" si="13"/>
        <v>6.8293050493047902E-3</v>
      </c>
      <c r="R28" s="14"/>
      <c r="S28" s="20">
        <v>0</v>
      </c>
      <c r="T28" s="14"/>
      <c r="U28" s="33">
        <f t="shared" si="14"/>
        <v>0</v>
      </c>
      <c r="V28" s="27">
        <f t="shared" si="5"/>
        <v>99772963</v>
      </c>
      <c r="W28" s="15"/>
      <c r="X28" s="22">
        <v>7063.56</v>
      </c>
    </row>
    <row r="29" spans="1:24" s="13" customFormat="1" ht="12.9" customHeight="1" x14ac:dyDescent="0.25">
      <c r="A29" s="13">
        <v>46</v>
      </c>
      <c r="B29" s="13" t="s">
        <v>25</v>
      </c>
      <c r="C29" s="20">
        <v>45264379</v>
      </c>
      <c r="E29" s="36">
        <f t="shared" si="10"/>
        <v>0.80810947420800172</v>
      </c>
      <c r="F29" s="14"/>
      <c r="G29" s="20">
        <v>3158037</v>
      </c>
      <c r="I29" s="36">
        <f t="shared" si="11"/>
        <v>5.6380749630949648E-2</v>
      </c>
      <c r="J29" s="14"/>
      <c r="K29" s="20">
        <v>5700179</v>
      </c>
      <c r="L29" s="14"/>
      <c r="M29" s="36">
        <f t="shared" si="12"/>
        <v>0.10176586438049869</v>
      </c>
      <c r="N29" s="14"/>
      <c r="O29" s="20">
        <v>1890087</v>
      </c>
      <c r="P29" s="14"/>
      <c r="Q29" s="36">
        <f t="shared" si="13"/>
        <v>3.374391178054998E-2</v>
      </c>
      <c r="R29" s="14"/>
      <c r="S29" s="20">
        <v>0</v>
      </c>
      <c r="T29" s="14"/>
      <c r="U29" s="33">
        <f t="shared" si="14"/>
        <v>0</v>
      </c>
      <c r="V29" s="27">
        <f t="shared" si="5"/>
        <v>56012682</v>
      </c>
      <c r="W29" s="15"/>
      <c r="X29" s="22">
        <v>3395.5</v>
      </c>
    </row>
    <row r="30" spans="1:24" s="13" customFormat="1" ht="12.9" customHeight="1" x14ac:dyDescent="0.25">
      <c r="A30" s="13">
        <v>47</v>
      </c>
      <c r="B30" s="23" t="s">
        <v>76</v>
      </c>
      <c r="C30" s="20">
        <v>37703511</v>
      </c>
      <c r="E30" s="36">
        <f t="shared" si="10"/>
        <v>0.82609374870250174</v>
      </c>
      <c r="F30" s="14"/>
      <c r="G30" s="20">
        <v>2430096</v>
      </c>
      <c r="I30" s="36">
        <f t="shared" si="11"/>
        <v>5.3244036459812849E-2</v>
      </c>
      <c r="J30" s="14"/>
      <c r="K30" s="20">
        <v>4301694</v>
      </c>
      <c r="L30" s="14"/>
      <c r="M30" s="36">
        <f t="shared" si="12"/>
        <v>9.4251236237152008E-2</v>
      </c>
      <c r="N30" s="14"/>
      <c r="O30" s="20">
        <v>1205416</v>
      </c>
      <c r="P30" s="14"/>
      <c r="Q30" s="36">
        <f t="shared" si="13"/>
        <v>2.6410978600533378E-2</v>
      </c>
      <c r="R30" s="14"/>
      <c r="S30" s="20">
        <v>0</v>
      </c>
      <c r="T30" s="14"/>
      <c r="U30" s="33">
        <f t="shared" si="14"/>
        <v>0</v>
      </c>
      <c r="V30" s="27">
        <f t="shared" si="5"/>
        <v>45640717</v>
      </c>
      <c r="W30" s="15"/>
      <c r="X30" s="22">
        <v>3057.5</v>
      </c>
    </row>
    <row r="31" spans="1:24" s="13" customFormat="1" ht="12.9" customHeight="1" x14ac:dyDescent="0.25">
      <c r="A31" s="13">
        <v>48</v>
      </c>
      <c r="B31" s="13" t="s">
        <v>26</v>
      </c>
      <c r="C31" s="20">
        <v>58507971</v>
      </c>
      <c r="E31" s="36">
        <f t="shared" si="10"/>
        <v>0.79670163887387391</v>
      </c>
      <c r="F31" s="14"/>
      <c r="G31" s="20">
        <v>4468011</v>
      </c>
      <c r="I31" s="36">
        <f t="shared" si="11"/>
        <v>6.0840798704273925E-2</v>
      </c>
      <c r="J31" s="14"/>
      <c r="K31" s="20">
        <v>8538280</v>
      </c>
      <c r="L31" s="14"/>
      <c r="M31" s="36">
        <f t="shared" si="12"/>
        <v>0.11626555412704399</v>
      </c>
      <c r="N31" s="14"/>
      <c r="O31" s="20">
        <v>1923482</v>
      </c>
      <c r="P31" s="14"/>
      <c r="Q31" s="36">
        <f t="shared" si="13"/>
        <v>2.6192008294808184E-2</v>
      </c>
      <c r="R31" s="14"/>
      <c r="S31" s="20">
        <v>0</v>
      </c>
      <c r="T31" s="14"/>
      <c r="U31" s="33">
        <f t="shared" si="14"/>
        <v>0</v>
      </c>
      <c r="V31" s="27">
        <f t="shared" si="5"/>
        <v>73437744</v>
      </c>
      <c r="W31" s="15"/>
      <c r="X31" s="22">
        <v>5167.0625</v>
      </c>
    </row>
    <row r="32" spans="1:24" s="13" customFormat="1" ht="12.9" customHeight="1" x14ac:dyDescent="0.25">
      <c r="A32" s="13">
        <v>49</v>
      </c>
      <c r="B32" s="13" t="s">
        <v>27</v>
      </c>
      <c r="C32" s="20">
        <v>5221230</v>
      </c>
      <c r="E32" s="36">
        <f t="shared" si="10"/>
        <v>0.63857336690312771</v>
      </c>
      <c r="F32" s="14"/>
      <c r="G32" s="20">
        <v>1330766</v>
      </c>
      <c r="I32" s="36">
        <f t="shared" si="11"/>
        <v>0.16275699886429207</v>
      </c>
      <c r="J32" s="14"/>
      <c r="K32" s="20">
        <v>1163249</v>
      </c>
      <c r="L32" s="14"/>
      <c r="M32" s="36">
        <f t="shared" si="12"/>
        <v>0.1422691263316683</v>
      </c>
      <c r="N32" s="14"/>
      <c r="O32" s="20">
        <v>461153</v>
      </c>
      <c r="P32" s="14"/>
      <c r="Q32" s="36">
        <f t="shared" si="13"/>
        <v>5.6400507900911868E-2</v>
      </c>
      <c r="R32" s="14"/>
      <c r="S32" s="20">
        <v>0</v>
      </c>
      <c r="T32" s="14"/>
      <c r="U32" s="33">
        <f t="shared" si="14"/>
        <v>0</v>
      </c>
      <c r="V32" s="27">
        <f t="shared" si="5"/>
        <v>8176398</v>
      </c>
      <c r="W32" s="15"/>
      <c r="X32" s="22">
        <v>210</v>
      </c>
    </row>
    <row r="33" spans="1:24" s="13" customFormat="1" ht="12.9" customHeight="1" x14ac:dyDescent="0.25">
      <c r="A33" s="13">
        <v>50</v>
      </c>
      <c r="B33" s="13" t="s">
        <v>28</v>
      </c>
      <c r="C33" s="20">
        <v>9844587</v>
      </c>
      <c r="E33" s="36">
        <f t="shared" si="10"/>
        <v>0.69785249480150735</v>
      </c>
      <c r="F33" s="14"/>
      <c r="G33" s="20">
        <v>1505509</v>
      </c>
      <c r="I33" s="36">
        <f t="shared" si="11"/>
        <v>0.10672090272513439</v>
      </c>
      <c r="J33" s="14"/>
      <c r="K33" s="20">
        <v>2249697</v>
      </c>
      <c r="L33" s="14"/>
      <c r="M33" s="36">
        <f t="shared" si="12"/>
        <v>0.15947410124949546</v>
      </c>
      <c r="N33" s="14"/>
      <c r="O33" s="20">
        <v>507181</v>
      </c>
      <c r="P33" s="14"/>
      <c r="Q33" s="36">
        <f t="shared" si="13"/>
        <v>3.5952501223862753E-2</v>
      </c>
      <c r="R33" s="14"/>
      <c r="S33" s="20">
        <v>0</v>
      </c>
      <c r="T33" s="14"/>
      <c r="U33" s="33">
        <f t="shared" si="14"/>
        <v>0</v>
      </c>
      <c r="V33" s="27">
        <f t="shared" si="5"/>
        <v>14106974</v>
      </c>
      <c r="W33" s="15"/>
      <c r="X33" s="22">
        <v>486</v>
      </c>
    </row>
    <row r="34" spans="1:24" s="13" customFormat="1" ht="12.9" customHeight="1" x14ac:dyDescent="0.25">
      <c r="A34" s="13">
        <v>51</v>
      </c>
      <c r="B34" s="13" t="s">
        <v>29</v>
      </c>
      <c r="C34" s="20">
        <v>16316337</v>
      </c>
      <c r="E34" s="36">
        <f t="shared" si="10"/>
        <v>0.75447002465479063</v>
      </c>
      <c r="F34" s="14"/>
      <c r="G34" s="20">
        <v>1591924</v>
      </c>
      <c r="I34" s="36">
        <f t="shared" si="11"/>
        <v>7.3610819605439193E-2</v>
      </c>
      <c r="J34" s="14"/>
      <c r="K34" s="20">
        <v>2913390</v>
      </c>
      <c r="L34" s="14"/>
      <c r="M34" s="36">
        <f t="shared" si="12"/>
        <v>0.13471561816411493</v>
      </c>
      <c r="N34" s="14"/>
      <c r="O34" s="20">
        <v>804572</v>
      </c>
      <c r="P34" s="14"/>
      <c r="Q34" s="36">
        <f t="shared" si="13"/>
        <v>3.7203537575655261E-2</v>
      </c>
      <c r="R34" s="14"/>
      <c r="S34" s="20">
        <v>0</v>
      </c>
      <c r="T34" s="14"/>
      <c r="U34" s="33">
        <f t="shared" si="14"/>
        <v>0</v>
      </c>
      <c r="V34" s="27">
        <f t="shared" si="5"/>
        <v>21626223</v>
      </c>
      <c r="W34" s="15"/>
      <c r="X34" s="22">
        <v>1240.75</v>
      </c>
    </row>
    <row r="35" spans="1:24" s="13" customFormat="1" ht="12.9" customHeight="1" x14ac:dyDescent="0.25">
      <c r="A35" s="13">
        <v>52</v>
      </c>
      <c r="B35" s="13" t="s">
        <v>30</v>
      </c>
      <c r="C35" s="20">
        <v>23753150</v>
      </c>
      <c r="E35" s="36">
        <f t="shared" si="10"/>
        <v>0.78577128143028063</v>
      </c>
      <c r="F35" s="14"/>
      <c r="G35" s="20">
        <v>2089343</v>
      </c>
      <c r="I35" s="36">
        <f t="shared" si="11"/>
        <v>6.9116968758138886E-2</v>
      </c>
      <c r="J35" s="14"/>
      <c r="K35" s="20">
        <v>3999536</v>
      </c>
      <c r="L35" s="14"/>
      <c r="M35" s="36">
        <f t="shared" si="12"/>
        <v>0.13230752670052345</v>
      </c>
      <c r="N35" s="14"/>
      <c r="O35" s="20">
        <v>387060</v>
      </c>
      <c r="P35" s="14"/>
      <c r="Q35" s="36">
        <f t="shared" si="13"/>
        <v>1.2804223111057035E-2</v>
      </c>
      <c r="R35" s="14"/>
      <c r="S35" s="20">
        <v>0</v>
      </c>
      <c r="T35" s="14"/>
      <c r="U35" s="33">
        <f t="shared" si="14"/>
        <v>0</v>
      </c>
      <c r="V35" s="27">
        <f t="shared" si="5"/>
        <v>30229089</v>
      </c>
      <c r="W35" s="15"/>
      <c r="X35" s="22">
        <v>1750</v>
      </c>
    </row>
    <row r="36" spans="1:24" s="13" customFormat="1" ht="12.9" customHeight="1" x14ac:dyDescent="0.25">
      <c r="A36" s="13">
        <v>53</v>
      </c>
      <c r="B36" s="13" t="s">
        <v>31</v>
      </c>
      <c r="C36" s="20">
        <v>27804351</v>
      </c>
      <c r="E36" s="36">
        <f t="shared" si="10"/>
        <v>0.78332066975269254</v>
      </c>
      <c r="F36" s="14"/>
      <c r="G36" s="20">
        <v>2375844</v>
      </c>
      <c r="I36" s="36">
        <f t="shared" si="11"/>
        <v>6.693368650496162E-2</v>
      </c>
      <c r="J36" s="14"/>
      <c r="K36" s="20">
        <v>4057971</v>
      </c>
      <c r="L36" s="14"/>
      <c r="M36" s="36">
        <f t="shared" si="12"/>
        <v>0.11432356617699882</v>
      </c>
      <c r="N36" s="14"/>
      <c r="O36" s="20">
        <v>1257324</v>
      </c>
      <c r="P36" s="14"/>
      <c r="Q36" s="36">
        <f t="shared" si="13"/>
        <v>3.5422077565347036E-2</v>
      </c>
      <c r="R36" s="14"/>
      <c r="S36" s="20">
        <v>0</v>
      </c>
      <c r="T36" s="14"/>
      <c r="U36" s="33">
        <f t="shared" si="14"/>
        <v>0</v>
      </c>
      <c r="V36" s="27">
        <f t="shared" si="5"/>
        <v>35495490</v>
      </c>
      <c r="W36" s="15"/>
      <c r="X36" s="22">
        <v>2299</v>
      </c>
    </row>
    <row r="37" spans="1:24" s="13" customFormat="1" ht="12.9" customHeight="1" x14ac:dyDescent="0.25">
      <c r="A37" s="13">
        <v>54</v>
      </c>
      <c r="B37" s="13" t="s">
        <v>32</v>
      </c>
      <c r="C37" s="20">
        <v>20530544</v>
      </c>
      <c r="E37" s="36">
        <f t="shared" si="10"/>
        <v>0.74384851225362847</v>
      </c>
      <c r="F37" s="14"/>
      <c r="G37" s="20">
        <v>1607463</v>
      </c>
      <c r="I37" s="36">
        <f t="shared" si="11"/>
        <v>5.8240490902372308E-2</v>
      </c>
      <c r="J37" s="14"/>
      <c r="K37" s="20">
        <v>4152042</v>
      </c>
      <c r="L37" s="14"/>
      <c r="M37" s="36">
        <f t="shared" si="12"/>
        <v>0.15043392247738685</v>
      </c>
      <c r="N37" s="14"/>
      <c r="O37" s="20">
        <v>1310388</v>
      </c>
      <c r="P37" s="14"/>
      <c r="Q37" s="36">
        <f t="shared" si="13"/>
        <v>4.747707436661238E-2</v>
      </c>
      <c r="R37" s="14"/>
      <c r="S37" s="20">
        <v>0</v>
      </c>
      <c r="T37" s="14"/>
      <c r="U37" s="33">
        <f t="shared" si="14"/>
        <v>0</v>
      </c>
      <c r="V37" s="27">
        <f t="shared" si="5"/>
        <v>27600437</v>
      </c>
      <c r="W37" s="15"/>
      <c r="X37" s="22">
        <v>1760</v>
      </c>
    </row>
    <row r="38" spans="1:24" s="13" customFormat="1" ht="12.9" customHeight="1" x14ac:dyDescent="0.25">
      <c r="A38" s="13">
        <v>57</v>
      </c>
      <c r="B38" s="13" t="s">
        <v>33</v>
      </c>
      <c r="C38" s="20">
        <v>146640950</v>
      </c>
      <c r="E38" s="36">
        <f t="shared" si="10"/>
        <v>0.80649289673223445</v>
      </c>
      <c r="F38" s="14"/>
      <c r="G38" s="20">
        <v>7970366</v>
      </c>
      <c r="I38" s="36">
        <f t="shared" si="11"/>
        <v>4.3835255863768699E-2</v>
      </c>
      <c r="J38" s="14"/>
      <c r="K38" s="20">
        <v>22094397</v>
      </c>
      <c r="L38" s="14"/>
      <c r="M38" s="36">
        <f t="shared" si="12"/>
        <v>0.12151431259877948</v>
      </c>
      <c r="N38" s="14"/>
      <c r="O38" s="20">
        <v>5119757</v>
      </c>
      <c r="P38" s="14"/>
      <c r="Q38" s="36">
        <f t="shared" si="13"/>
        <v>2.8157534805217332E-2</v>
      </c>
      <c r="R38" s="14"/>
      <c r="S38" s="20">
        <v>0</v>
      </c>
      <c r="T38" s="14"/>
      <c r="U38" s="33">
        <f t="shared" si="14"/>
        <v>0</v>
      </c>
      <c r="V38" s="27">
        <f t="shared" si="5"/>
        <v>181825470</v>
      </c>
      <c r="W38" s="15"/>
      <c r="X38" s="22">
        <v>12838</v>
      </c>
    </row>
    <row r="39" spans="1:24" s="13" customFormat="1" ht="12.9" customHeight="1" x14ac:dyDescent="0.25">
      <c r="A39" s="13">
        <v>58</v>
      </c>
      <c r="B39" s="13" t="s">
        <v>34</v>
      </c>
      <c r="C39" s="20">
        <v>21760145</v>
      </c>
      <c r="E39" s="36">
        <f t="shared" ref="E39:E54" si="15">C39/$V39</f>
        <v>0.74203056470366224</v>
      </c>
      <c r="F39" s="14"/>
      <c r="G39" s="20">
        <v>2327665</v>
      </c>
      <c r="I39" s="36">
        <f t="shared" ref="I39:I54" si="16">G39/$V39</f>
        <v>7.9374405565355827E-2</v>
      </c>
      <c r="J39" s="14"/>
      <c r="K39" s="20">
        <v>4197027</v>
      </c>
      <c r="L39" s="14"/>
      <c r="M39" s="36">
        <f t="shared" ref="M39:M54" si="17">K39/$V39</f>
        <v>0.14312047621403798</v>
      </c>
      <c r="N39" s="14"/>
      <c r="O39" s="20">
        <v>1040296</v>
      </c>
      <c r="P39" s="14"/>
      <c r="Q39" s="36">
        <f t="shared" ref="Q39:Q54" si="18">O39/$V39</f>
        <v>3.547455351694398E-2</v>
      </c>
      <c r="R39" s="14"/>
      <c r="S39" s="20">
        <v>0</v>
      </c>
      <c r="T39" s="14"/>
      <c r="U39" s="33">
        <f t="shared" ref="U39:U54" si="19">S39/$V39</f>
        <v>0</v>
      </c>
      <c r="V39" s="27">
        <f t="shared" si="5"/>
        <v>29325133</v>
      </c>
      <c r="W39" s="15"/>
      <c r="X39" s="22">
        <v>2101.5</v>
      </c>
    </row>
    <row r="40" spans="1:24" s="13" customFormat="1" ht="12.9" customHeight="1" x14ac:dyDescent="0.25">
      <c r="A40" s="13">
        <v>59</v>
      </c>
      <c r="B40" s="13" t="s">
        <v>35</v>
      </c>
      <c r="C40" s="20">
        <v>40787325</v>
      </c>
      <c r="E40" s="36">
        <f t="shared" si="15"/>
        <v>0.73719930046964433</v>
      </c>
      <c r="F40" s="14"/>
      <c r="G40" s="20">
        <v>2616581</v>
      </c>
      <c r="I40" s="36">
        <f t="shared" si="16"/>
        <v>4.7292674447813439E-2</v>
      </c>
      <c r="J40" s="14"/>
      <c r="K40" s="20">
        <v>7800000</v>
      </c>
      <c r="L40" s="14"/>
      <c r="M40" s="36">
        <f t="shared" si="17"/>
        <v>0.14097895715551892</v>
      </c>
      <c r="N40" s="14"/>
      <c r="O40" s="20">
        <v>4123500</v>
      </c>
      <c r="P40" s="14"/>
      <c r="Q40" s="36">
        <f t="shared" si="18"/>
        <v>7.4529067927023365E-2</v>
      </c>
      <c r="R40" s="14"/>
      <c r="S40" s="20">
        <v>0</v>
      </c>
      <c r="T40" s="14"/>
      <c r="U40" s="33">
        <f t="shared" si="19"/>
        <v>0</v>
      </c>
      <c r="V40" s="27">
        <f t="shared" si="5"/>
        <v>55327406</v>
      </c>
      <c r="W40" s="15"/>
      <c r="X40" s="22">
        <v>3426</v>
      </c>
    </row>
    <row r="41" spans="1:24" s="13" customFormat="1" ht="12.9" customHeight="1" x14ac:dyDescent="0.25">
      <c r="A41" s="13">
        <v>60</v>
      </c>
      <c r="B41" s="13" t="s">
        <v>36</v>
      </c>
      <c r="C41" s="20">
        <v>68967332</v>
      </c>
      <c r="E41" s="36">
        <f t="shared" si="15"/>
        <v>0.79275119894607482</v>
      </c>
      <c r="F41" s="14"/>
      <c r="G41" s="20">
        <v>2747368</v>
      </c>
      <c r="I41" s="36">
        <f t="shared" si="16"/>
        <v>3.157986850855822E-2</v>
      </c>
      <c r="J41" s="14"/>
      <c r="K41" s="20">
        <v>10546479</v>
      </c>
      <c r="L41" s="14"/>
      <c r="M41" s="36">
        <f t="shared" si="17"/>
        <v>0.12122745116353929</v>
      </c>
      <c r="N41" s="14"/>
      <c r="O41" s="20">
        <v>4736270</v>
      </c>
      <c r="P41" s="14"/>
      <c r="Q41" s="36">
        <f t="shared" si="18"/>
        <v>5.4441481381827646E-2</v>
      </c>
      <c r="R41" s="14"/>
      <c r="S41" s="20">
        <v>0</v>
      </c>
      <c r="T41" s="14"/>
      <c r="U41" s="33">
        <f t="shared" si="19"/>
        <v>0</v>
      </c>
      <c r="V41" s="27">
        <f t="shared" si="5"/>
        <v>86997449</v>
      </c>
      <c r="W41" s="15"/>
      <c r="X41" s="22">
        <v>6190.125</v>
      </c>
    </row>
    <row r="42" spans="1:24" s="13" customFormat="1" ht="12.9" customHeight="1" x14ac:dyDescent="0.25">
      <c r="A42" s="13">
        <v>61</v>
      </c>
      <c r="B42" s="13" t="s">
        <v>37</v>
      </c>
      <c r="C42" s="20">
        <v>226101903</v>
      </c>
      <c r="E42" s="36">
        <f t="shared" si="15"/>
        <v>0.85377476911071604</v>
      </c>
      <c r="F42" s="14"/>
      <c r="G42" s="20">
        <v>7317658</v>
      </c>
      <c r="I42" s="36">
        <f t="shared" si="16"/>
        <v>2.7631929172136086E-2</v>
      </c>
      <c r="J42" s="14"/>
      <c r="K42" s="20">
        <v>29704182</v>
      </c>
      <c r="L42" s="14"/>
      <c r="M42" s="36">
        <f t="shared" si="17"/>
        <v>0.11216482830165603</v>
      </c>
      <c r="N42" s="14"/>
      <c r="O42" s="20">
        <v>1702428</v>
      </c>
      <c r="P42" s="14"/>
      <c r="Q42" s="36">
        <f t="shared" si="18"/>
        <v>6.428473415491855E-3</v>
      </c>
      <c r="R42" s="14"/>
      <c r="S42" s="20">
        <v>0</v>
      </c>
      <c r="T42" s="14"/>
      <c r="U42" s="33">
        <f t="shared" si="19"/>
        <v>0</v>
      </c>
      <c r="V42" s="27">
        <f t="shared" si="5"/>
        <v>264826171</v>
      </c>
      <c r="W42" s="15"/>
      <c r="X42" s="22">
        <v>20503.025000000001</v>
      </c>
    </row>
    <row r="43" spans="1:24" s="13" customFormat="1" ht="12.9" customHeight="1" x14ac:dyDescent="0.25">
      <c r="A43" s="13">
        <v>62</v>
      </c>
      <c r="B43" s="13" t="s">
        <v>38</v>
      </c>
      <c r="C43" s="20">
        <v>163207697</v>
      </c>
      <c r="E43" s="36">
        <f t="shared" si="15"/>
        <v>0.85520484879119352</v>
      </c>
      <c r="F43" s="16"/>
      <c r="G43" s="20">
        <v>8579286</v>
      </c>
      <c r="I43" s="36">
        <f t="shared" si="16"/>
        <v>4.495527552457531E-2</v>
      </c>
      <c r="J43" s="16"/>
      <c r="K43" s="20">
        <v>15045534</v>
      </c>
      <c r="L43" s="16"/>
      <c r="M43" s="36">
        <f t="shared" si="17"/>
        <v>7.8838277029622941E-2</v>
      </c>
      <c r="N43" s="16"/>
      <c r="O43" s="20">
        <v>4007955</v>
      </c>
      <c r="P43" s="16"/>
      <c r="Q43" s="36">
        <f t="shared" si="18"/>
        <v>2.1001598654608232E-2</v>
      </c>
      <c r="R43" s="16"/>
      <c r="S43" s="20">
        <v>0</v>
      </c>
      <c r="T43" s="16"/>
      <c r="U43" s="33">
        <f t="shared" si="19"/>
        <v>0</v>
      </c>
      <c r="V43" s="27">
        <f t="shared" si="5"/>
        <v>190840472</v>
      </c>
      <c r="W43" s="15"/>
      <c r="X43" s="22">
        <v>14507</v>
      </c>
    </row>
    <row r="44" spans="1:24" s="13" customFormat="1" ht="12.9" customHeight="1" x14ac:dyDescent="0.25">
      <c r="A44" s="13">
        <v>63</v>
      </c>
      <c r="B44" s="13" t="s">
        <v>39</v>
      </c>
      <c r="C44" s="20">
        <v>87195383</v>
      </c>
      <c r="E44" s="36">
        <f t="shared" si="15"/>
        <v>0.83126501992863211</v>
      </c>
      <c r="F44" s="14"/>
      <c r="G44" s="20">
        <v>4438220</v>
      </c>
      <c r="I44" s="36">
        <f t="shared" si="16"/>
        <v>4.2311151230881729E-2</v>
      </c>
      <c r="J44" s="14"/>
      <c r="K44" s="20">
        <v>11324122</v>
      </c>
      <c r="L44" s="14"/>
      <c r="M44" s="36">
        <f t="shared" si="17"/>
        <v>0.10795693735302776</v>
      </c>
      <c r="N44" s="14"/>
      <c r="O44" s="20">
        <v>1937081</v>
      </c>
      <c r="P44" s="14"/>
      <c r="Q44" s="36">
        <f t="shared" si="18"/>
        <v>1.8466891487458396E-2</v>
      </c>
      <c r="R44" s="14"/>
      <c r="S44" s="20">
        <v>0</v>
      </c>
      <c r="T44" s="14"/>
      <c r="U44" s="33">
        <f t="shared" si="19"/>
        <v>0</v>
      </c>
      <c r="V44" s="27">
        <f t="shared" si="5"/>
        <v>104894806</v>
      </c>
      <c r="W44" s="15"/>
      <c r="X44" s="22">
        <v>7997</v>
      </c>
    </row>
    <row r="45" spans="1:24" s="13" customFormat="1" ht="12.9" customHeight="1" x14ac:dyDescent="0.25">
      <c r="A45" s="13">
        <v>64</v>
      </c>
      <c r="B45" s="13" t="s">
        <v>40</v>
      </c>
      <c r="C45" s="20">
        <v>16025407</v>
      </c>
      <c r="E45" s="36">
        <f t="shared" si="15"/>
        <v>0.69884729102707233</v>
      </c>
      <c r="F45" s="14"/>
      <c r="G45" s="20">
        <v>1616957</v>
      </c>
      <c r="I45" s="36">
        <f t="shared" si="16"/>
        <v>7.051340531677365E-2</v>
      </c>
      <c r="J45" s="14"/>
      <c r="K45" s="20">
        <v>3287856</v>
      </c>
      <c r="L45" s="14"/>
      <c r="M45" s="36">
        <f t="shared" si="17"/>
        <v>0.14337915154898129</v>
      </c>
      <c r="N45" s="14"/>
      <c r="O45" s="20">
        <v>2000980</v>
      </c>
      <c r="P45" s="14"/>
      <c r="Q45" s="36">
        <f t="shared" si="18"/>
        <v>8.7260152107172764E-2</v>
      </c>
      <c r="R45" s="14"/>
      <c r="S45" s="20">
        <v>0</v>
      </c>
      <c r="T45" s="14"/>
      <c r="U45" s="33">
        <f t="shared" si="19"/>
        <v>0</v>
      </c>
      <c r="V45" s="27">
        <f t="shared" si="5"/>
        <v>22931200</v>
      </c>
      <c r="W45" s="15"/>
      <c r="X45" s="22">
        <v>1440</v>
      </c>
    </row>
    <row r="46" spans="1:24" s="13" customFormat="1" ht="12.9" customHeight="1" x14ac:dyDescent="0.25">
      <c r="A46" s="13">
        <v>67</v>
      </c>
      <c r="B46" s="13" t="s">
        <v>41</v>
      </c>
      <c r="C46" s="20">
        <v>66779648</v>
      </c>
      <c r="E46" s="36">
        <f t="shared" si="15"/>
        <v>0.83111725373914502</v>
      </c>
      <c r="F46" s="14"/>
      <c r="G46" s="20">
        <v>3384296</v>
      </c>
      <c r="I46" s="36">
        <f t="shared" si="16"/>
        <v>4.2119820657940177E-2</v>
      </c>
      <c r="J46" s="14"/>
      <c r="K46" s="20">
        <v>9258183</v>
      </c>
      <c r="L46" s="14"/>
      <c r="M46" s="36">
        <f t="shared" si="17"/>
        <v>0.11522426158302659</v>
      </c>
      <c r="N46" s="14"/>
      <c r="O46" s="20">
        <v>927123</v>
      </c>
      <c r="P46" s="14"/>
      <c r="Q46" s="36">
        <f t="shared" si="18"/>
        <v>1.1538664019888175E-2</v>
      </c>
      <c r="R46" s="14"/>
      <c r="S46" s="20">
        <v>0</v>
      </c>
      <c r="T46" s="14"/>
      <c r="U46" s="33">
        <f t="shared" si="19"/>
        <v>0</v>
      </c>
      <c r="V46" s="27">
        <f t="shared" si="5"/>
        <v>80349250</v>
      </c>
      <c r="W46" s="15"/>
      <c r="X46" s="22">
        <v>5837.6930000000002</v>
      </c>
    </row>
    <row r="47" spans="1:24" s="13" customFormat="1" ht="12.9" customHeight="1" x14ac:dyDescent="0.25">
      <c r="A47" s="13">
        <v>68</v>
      </c>
      <c r="B47" s="13" t="s">
        <v>42</v>
      </c>
      <c r="C47" s="20">
        <v>159219143</v>
      </c>
      <c r="E47" s="36">
        <f t="shared" si="15"/>
        <v>0.83699529331388922</v>
      </c>
      <c r="F47" s="14"/>
      <c r="G47" s="20">
        <v>8086791</v>
      </c>
      <c r="I47" s="36">
        <f t="shared" si="16"/>
        <v>4.2511257613119545E-2</v>
      </c>
      <c r="J47" s="14"/>
      <c r="K47" s="20">
        <v>20804198</v>
      </c>
      <c r="L47" s="14"/>
      <c r="M47" s="36">
        <f t="shared" si="17"/>
        <v>0.10936508939236175</v>
      </c>
      <c r="N47" s="14"/>
      <c r="O47" s="20">
        <v>2116915</v>
      </c>
      <c r="P47" s="14"/>
      <c r="Q47" s="36">
        <f t="shared" si="18"/>
        <v>1.1128359680629432E-2</v>
      </c>
      <c r="R47" s="14"/>
      <c r="S47" s="20">
        <v>0</v>
      </c>
      <c r="T47" s="14"/>
      <c r="U47" s="33">
        <f t="shared" si="19"/>
        <v>0</v>
      </c>
      <c r="V47" s="27">
        <f t="shared" si="5"/>
        <v>190227047</v>
      </c>
      <c r="W47" s="15"/>
      <c r="X47" s="22">
        <v>15362.096</v>
      </c>
    </row>
    <row r="48" spans="1:24" s="13" customFormat="1" ht="12.9" customHeight="1" x14ac:dyDescent="0.25">
      <c r="A48" s="13">
        <v>69</v>
      </c>
      <c r="B48" s="13" t="s">
        <v>43</v>
      </c>
      <c r="C48" s="20">
        <v>45575355</v>
      </c>
      <c r="E48" s="36">
        <f t="shared" si="15"/>
        <v>0.76983298124270738</v>
      </c>
      <c r="F48" s="14"/>
      <c r="G48" s="20">
        <v>3377144</v>
      </c>
      <c r="I48" s="36">
        <f t="shared" si="16"/>
        <v>5.7044796109781734E-2</v>
      </c>
      <c r="J48" s="14"/>
      <c r="K48" s="20">
        <v>7862715</v>
      </c>
      <c r="L48" s="14"/>
      <c r="M48" s="36">
        <f t="shared" si="17"/>
        <v>0.13281251082107323</v>
      </c>
      <c r="N48" s="14"/>
      <c r="O48" s="20">
        <v>2386400</v>
      </c>
      <c r="P48" s="14"/>
      <c r="Q48" s="36">
        <f t="shared" si="18"/>
        <v>4.0309711826437708E-2</v>
      </c>
      <c r="R48" s="14"/>
      <c r="S48" s="20">
        <v>0</v>
      </c>
      <c r="T48" s="14"/>
      <c r="U48" s="33">
        <f t="shared" si="19"/>
        <v>0</v>
      </c>
      <c r="V48" s="27">
        <f t="shared" si="5"/>
        <v>59201614</v>
      </c>
      <c r="W48" s="15"/>
      <c r="X48" s="22">
        <v>4234</v>
      </c>
    </row>
    <row r="49" spans="1:24" s="13" customFormat="1" ht="12.9" customHeight="1" x14ac:dyDescent="0.25">
      <c r="A49" s="13">
        <v>70</v>
      </c>
      <c r="B49" s="23" t="s">
        <v>75</v>
      </c>
      <c r="C49" s="20">
        <v>41378653</v>
      </c>
      <c r="E49" s="36">
        <f t="shared" si="15"/>
        <v>0.78729255887657879</v>
      </c>
      <c r="F49" s="14"/>
      <c r="G49" s="20">
        <v>3040324</v>
      </c>
      <c r="I49" s="36">
        <f t="shared" si="16"/>
        <v>5.7846843438182374E-2</v>
      </c>
      <c r="J49" s="14"/>
      <c r="K49" s="20">
        <v>6537537</v>
      </c>
      <c r="L49" s="14"/>
      <c r="M49" s="36">
        <f t="shared" si="17"/>
        <v>0.12438670329554498</v>
      </c>
      <c r="N49" s="14"/>
      <c r="O49" s="20">
        <v>1601652</v>
      </c>
      <c r="P49" s="14"/>
      <c r="Q49" s="36">
        <f t="shared" si="18"/>
        <v>3.0473894389693886E-2</v>
      </c>
      <c r="R49" s="14"/>
      <c r="S49" s="20">
        <v>0</v>
      </c>
      <c r="T49" s="14"/>
      <c r="U49" s="33">
        <f t="shared" si="19"/>
        <v>0</v>
      </c>
      <c r="V49" s="27">
        <f t="shared" si="5"/>
        <v>52558166</v>
      </c>
      <c r="W49" s="15"/>
      <c r="X49" s="22">
        <v>3829.6095999999998</v>
      </c>
    </row>
    <row r="50" spans="1:24" s="13" customFormat="1" ht="12.9" customHeight="1" x14ac:dyDescent="0.25">
      <c r="A50" s="13">
        <v>71</v>
      </c>
      <c r="B50" s="13" t="s">
        <v>44</v>
      </c>
      <c r="C50" s="20">
        <v>113840238</v>
      </c>
      <c r="E50" s="36">
        <f t="shared" si="15"/>
        <v>0.81730380452833318</v>
      </c>
      <c r="F50" s="14"/>
      <c r="G50" s="20">
        <v>6477702</v>
      </c>
      <c r="I50" s="36">
        <f t="shared" si="16"/>
        <v>4.650596820783872E-2</v>
      </c>
      <c r="J50" s="14"/>
      <c r="K50" s="20">
        <v>15551705</v>
      </c>
      <c r="L50" s="14"/>
      <c r="M50" s="36">
        <f t="shared" si="17"/>
        <v>0.11165180156600078</v>
      </c>
      <c r="N50" s="14"/>
      <c r="O50" s="20">
        <v>3417897</v>
      </c>
      <c r="P50" s="14"/>
      <c r="Q50" s="36">
        <f t="shared" si="18"/>
        <v>2.4538425697827305E-2</v>
      </c>
      <c r="R50" s="14"/>
      <c r="S50" s="20">
        <v>0</v>
      </c>
      <c r="T50" s="14"/>
      <c r="U50" s="33">
        <f t="shared" si="19"/>
        <v>0</v>
      </c>
      <c r="V50" s="27">
        <f t="shared" si="5"/>
        <v>139287542</v>
      </c>
      <c r="W50" s="15"/>
      <c r="X50" s="22">
        <v>11857</v>
      </c>
    </row>
    <row r="51" spans="1:24" s="13" customFormat="1" ht="12.9" customHeight="1" x14ac:dyDescent="0.25">
      <c r="A51" s="13">
        <v>72</v>
      </c>
      <c r="B51" s="13" t="s">
        <v>45</v>
      </c>
      <c r="C51" s="20">
        <v>60613681</v>
      </c>
      <c r="E51" s="36">
        <f t="shared" si="15"/>
        <v>0.80080785917767117</v>
      </c>
      <c r="F51" s="14"/>
      <c r="G51" s="20">
        <v>3900091</v>
      </c>
      <c r="I51" s="36">
        <f t="shared" si="16"/>
        <v>5.1526709362991877E-2</v>
      </c>
      <c r="J51" s="14"/>
      <c r="K51" s="20">
        <v>9430891</v>
      </c>
      <c r="L51" s="14"/>
      <c r="M51" s="36">
        <f t="shared" si="17"/>
        <v>0.12459780543352855</v>
      </c>
      <c r="N51" s="14"/>
      <c r="O51" s="20">
        <v>1746004</v>
      </c>
      <c r="P51" s="14"/>
      <c r="Q51" s="36">
        <f t="shared" si="18"/>
        <v>2.306762602580844E-2</v>
      </c>
      <c r="R51" s="14"/>
      <c r="S51" s="20">
        <v>0</v>
      </c>
      <c r="T51" s="14"/>
      <c r="U51" s="33">
        <f t="shared" si="19"/>
        <v>0</v>
      </c>
      <c r="V51" s="27">
        <f t="shared" si="5"/>
        <v>75690667</v>
      </c>
      <c r="W51" s="15"/>
      <c r="X51" s="22">
        <v>5709.75</v>
      </c>
    </row>
    <row r="52" spans="1:24" s="13" customFormat="1" ht="12.9" customHeight="1" x14ac:dyDescent="0.25">
      <c r="A52" s="13">
        <v>73</v>
      </c>
      <c r="B52" s="23" t="s">
        <v>74</v>
      </c>
      <c r="C52" s="20">
        <v>169347300</v>
      </c>
      <c r="E52" s="36">
        <f t="shared" si="15"/>
        <v>0.8014382105423814</v>
      </c>
      <c r="F52" s="14"/>
      <c r="G52" s="20">
        <v>7399200</v>
      </c>
      <c r="I52" s="36">
        <f t="shared" si="16"/>
        <v>3.5016806334941204E-2</v>
      </c>
      <c r="J52" s="14"/>
      <c r="K52" s="20">
        <v>27451950</v>
      </c>
      <c r="L52" s="14"/>
      <c r="M52" s="36">
        <f t="shared" si="17"/>
        <v>0.12991669594908764</v>
      </c>
      <c r="N52" s="14"/>
      <c r="O52" s="20">
        <v>7105800</v>
      </c>
      <c r="P52" s="14"/>
      <c r="Q52" s="36">
        <f t="shared" si="18"/>
        <v>3.362828717358974E-2</v>
      </c>
      <c r="R52" s="14"/>
      <c r="S52" s="20">
        <v>0</v>
      </c>
      <c r="T52" s="14"/>
      <c r="U52" s="33">
        <f t="shared" si="19"/>
        <v>0</v>
      </c>
      <c r="V52" s="27">
        <f t="shared" si="5"/>
        <v>211304250</v>
      </c>
      <c r="W52" s="15"/>
      <c r="X52" s="22">
        <v>15985.1175</v>
      </c>
    </row>
    <row r="53" spans="1:24" s="13" customFormat="1" ht="12.9" customHeight="1" x14ac:dyDescent="0.25">
      <c r="A53" s="13">
        <v>74</v>
      </c>
      <c r="B53" s="13" t="s">
        <v>46</v>
      </c>
      <c r="C53" s="20">
        <v>15251307</v>
      </c>
      <c r="E53" s="36">
        <f t="shared" si="15"/>
        <v>0.69333889351049949</v>
      </c>
      <c r="F53" s="14"/>
      <c r="G53" s="20">
        <v>2132713</v>
      </c>
      <c r="I53" s="36">
        <f t="shared" si="16"/>
        <v>9.6955157456043467E-2</v>
      </c>
      <c r="J53" s="14"/>
      <c r="K53" s="20">
        <v>2907587</v>
      </c>
      <c r="L53" s="14"/>
      <c r="M53" s="36">
        <f t="shared" si="17"/>
        <v>0.13218166504454423</v>
      </c>
      <c r="N53" s="14"/>
      <c r="O53" s="20">
        <v>1705294</v>
      </c>
      <c r="P53" s="14"/>
      <c r="Q53" s="36">
        <f t="shared" si="18"/>
        <v>7.7524283988912798E-2</v>
      </c>
      <c r="R53" s="14"/>
      <c r="S53" s="20">
        <v>0</v>
      </c>
      <c r="T53" s="14"/>
      <c r="U53" s="33">
        <f t="shared" si="19"/>
        <v>0</v>
      </c>
      <c r="V53" s="27">
        <f t="shared" si="5"/>
        <v>21996901</v>
      </c>
      <c r="W53" s="15"/>
      <c r="X53" s="22">
        <v>950</v>
      </c>
    </row>
    <row r="54" spans="1:24" s="13" customFormat="1" ht="12.9" customHeight="1" x14ac:dyDescent="0.25">
      <c r="A54" s="13">
        <v>75</v>
      </c>
      <c r="B54" s="13" t="s">
        <v>47</v>
      </c>
      <c r="C54" s="20">
        <v>75387777</v>
      </c>
      <c r="E54" s="36">
        <f t="shared" si="15"/>
        <v>0.82850546614329457</v>
      </c>
      <c r="F54" s="14"/>
      <c r="G54" s="20">
        <v>3990784</v>
      </c>
      <c r="I54" s="36">
        <f t="shared" si="16"/>
        <v>4.3858387788741952E-2</v>
      </c>
      <c r="J54" s="14"/>
      <c r="K54" s="20">
        <v>9856289</v>
      </c>
      <c r="L54" s="14"/>
      <c r="M54" s="36">
        <f t="shared" si="17"/>
        <v>0.10831980511095354</v>
      </c>
      <c r="N54" s="14"/>
      <c r="O54" s="20">
        <v>1757642</v>
      </c>
      <c r="P54" s="14"/>
      <c r="Q54" s="36">
        <f t="shared" si="18"/>
        <v>1.9316340957009948E-2</v>
      </c>
      <c r="R54" s="14"/>
      <c r="S54" s="20">
        <v>0</v>
      </c>
      <c r="T54" s="14"/>
      <c r="U54" s="33">
        <f t="shared" si="19"/>
        <v>0</v>
      </c>
      <c r="V54" s="27">
        <f t="shared" si="5"/>
        <v>90992492</v>
      </c>
      <c r="W54" s="15"/>
      <c r="X54" s="22">
        <v>6707.75</v>
      </c>
    </row>
    <row r="55" spans="1:24" s="13" customFormat="1" ht="12.9" customHeight="1" x14ac:dyDescent="0.25">
      <c r="A55" s="13">
        <v>78</v>
      </c>
      <c r="B55" s="13" t="s">
        <v>48</v>
      </c>
      <c r="C55" s="20">
        <v>23723873</v>
      </c>
      <c r="E55" s="36">
        <f t="shared" ref="E55:E64" si="20">C55/$V55</f>
        <v>0.76680442435980423</v>
      </c>
      <c r="F55" s="14"/>
      <c r="G55" s="20">
        <v>2538098</v>
      </c>
      <c r="I55" s="36">
        <f t="shared" ref="I55:I64" si="21">G55/$V55</f>
        <v>8.2036553469105586E-2</v>
      </c>
      <c r="J55" s="14"/>
      <c r="K55" s="20">
        <v>3402043</v>
      </c>
      <c r="L55" s="14"/>
      <c r="M55" s="36">
        <f t="shared" ref="M55:M64" si="22">K55/$V55</f>
        <v>0.10996103478813521</v>
      </c>
      <c r="N55" s="14"/>
      <c r="O55" s="20">
        <v>1274609</v>
      </c>
      <c r="P55" s="14"/>
      <c r="Q55" s="36">
        <f t="shared" ref="Q55:Q64" si="23">O55/$V55</f>
        <v>4.1197987382954958E-2</v>
      </c>
      <c r="R55" s="14"/>
      <c r="S55" s="20">
        <v>0</v>
      </c>
      <c r="T55" s="14"/>
      <c r="U55" s="33">
        <f t="shared" ref="U55:U65" si="24">S55/$V55</f>
        <v>0</v>
      </c>
      <c r="V55" s="27">
        <f t="shared" si="5"/>
        <v>30938623</v>
      </c>
      <c r="W55" s="15"/>
      <c r="X55" s="22">
        <v>1789.8130000000001</v>
      </c>
    </row>
    <row r="56" spans="1:24" s="13" customFormat="1" ht="12.9" customHeight="1" x14ac:dyDescent="0.25">
      <c r="A56" s="13">
        <v>79</v>
      </c>
      <c r="B56" s="13" t="s">
        <v>49</v>
      </c>
      <c r="C56" s="20">
        <v>87723419</v>
      </c>
      <c r="E56" s="36">
        <f t="shared" si="20"/>
        <v>0.81007295322064587</v>
      </c>
      <c r="F56" s="14"/>
      <c r="G56" s="20">
        <v>4268809</v>
      </c>
      <c r="I56" s="36">
        <f t="shared" si="21"/>
        <v>3.941988072039089E-2</v>
      </c>
      <c r="J56" s="14"/>
      <c r="K56" s="20">
        <v>12602856</v>
      </c>
      <c r="L56" s="14"/>
      <c r="M56" s="36">
        <f t="shared" si="22"/>
        <v>0.11637978655317271</v>
      </c>
      <c r="N56" s="14"/>
      <c r="O56" s="20">
        <v>3695680</v>
      </c>
      <c r="P56" s="14"/>
      <c r="Q56" s="36">
        <f t="shared" si="23"/>
        <v>3.4127379505790541E-2</v>
      </c>
      <c r="R56" s="14"/>
      <c r="S56" s="20">
        <v>0</v>
      </c>
      <c r="T56" s="14"/>
      <c r="U56" s="33">
        <f t="shared" si="24"/>
        <v>0</v>
      </c>
      <c r="V56" s="27">
        <f t="shared" si="5"/>
        <v>108290764</v>
      </c>
      <c r="W56" s="15"/>
      <c r="X56" s="22">
        <v>8149.9856</v>
      </c>
    </row>
    <row r="57" spans="1:24" s="13" customFormat="1" ht="12.9" customHeight="1" x14ac:dyDescent="0.25">
      <c r="A57" s="13">
        <v>81</v>
      </c>
      <c r="B57" s="13" t="s">
        <v>50</v>
      </c>
      <c r="C57" s="20">
        <v>8286200</v>
      </c>
      <c r="E57" s="36">
        <f t="shared" si="20"/>
        <v>0.74213466848670073</v>
      </c>
      <c r="F57" s="14"/>
      <c r="G57" s="20">
        <v>1055322</v>
      </c>
      <c r="I57" s="36">
        <f t="shared" si="21"/>
        <v>9.4517516185552111E-2</v>
      </c>
      <c r="J57" s="14"/>
      <c r="K57" s="20">
        <v>1328008</v>
      </c>
      <c r="L57" s="14"/>
      <c r="M57" s="36">
        <f t="shared" si="22"/>
        <v>0.11894001796090928</v>
      </c>
      <c r="N57" s="14"/>
      <c r="O57" s="20">
        <v>495829</v>
      </c>
      <c r="P57" s="14"/>
      <c r="Q57" s="36">
        <f t="shared" si="23"/>
        <v>4.4407797366837913E-2</v>
      </c>
      <c r="R57" s="14"/>
      <c r="S57" s="20">
        <v>0</v>
      </c>
      <c r="T57" s="14"/>
      <c r="U57" s="33">
        <f t="shared" si="24"/>
        <v>0</v>
      </c>
      <c r="V57" s="27">
        <f t="shared" si="5"/>
        <v>11165359</v>
      </c>
      <c r="W57" s="15"/>
      <c r="X57" s="22">
        <v>543.2192</v>
      </c>
    </row>
    <row r="58" spans="1:24" s="13" customFormat="1" ht="12.9" customHeight="1" x14ac:dyDescent="0.25">
      <c r="A58" s="13">
        <v>82</v>
      </c>
      <c r="B58" s="13" t="s">
        <v>51</v>
      </c>
      <c r="C58" s="20">
        <v>51105098</v>
      </c>
      <c r="E58" s="36">
        <f t="shared" si="20"/>
        <v>0.76607587771770536</v>
      </c>
      <c r="F58" s="14"/>
      <c r="G58" s="20">
        <v>2910983</v>
      </c>
      <c r="I58" s="36">
        <f t="shared" si="21"/>
        <v>4.3636230904915183E-2</v>
      </c>
      <c r="J58" s="14"/>
      <c r="K58" s="20">
        <v>9938164</v>
      </c>
      <c r="L58" s="14"/>
      <c r="M58" s="36">
        <f t="shared" si="22"/>
        <v>0.14897511221292448</v>
      </c>
      <c r="N58" s="14"/>
      <c r="O58" s="20">
        <v>2755985</v>
      </c>
      <c r="P58" s="14"/>
      <c r="Q58" s="36">
        <f t="shared" si="23"/>
        <v>4.1312779164454985E-2</v>
      </c>
      <c r="R58" s="14"/>
      <c r="S58" s="20">
        <v>0</v>
      </c>
      <c r="T58" s="14"/>
      <c r="U58" s="33">
        <f t="shared" si="24"/>
        <v>0</v>
      </c>
      <c r="V58" s="27">
        <f t="shared" si="5"/>
        <v>66710230</v>
      </c>
      <c r="W58" s="15"/>
      <c r="X58" s="22">
        <v>4168</v>
      </c>
    </row>
    <row r="59" spans="1:24" s="13" customFormat="1" ht="12.9" customHeight="1" x14ac:dyDescent="0.25">
      <c r="A59" s="13">
        <v>83</v>
      </c>
      <c r="B59" t="s">
        <v>77</v>
      </c>
      <c r="C59" s="20">
        <v>74611542</v>
      </c>
      <c r="E59" s="36">
        <f t="shared" si="20"/>
        <v>0.80005524030820818</v>
      </c>
      <c r="F59" s="14"/>
      <c r="G59" s="20">
        <v>3971187</v>
      </c>
      <c r="I59" s="36">
        <f t="shared" si="21"/>
        <v>4.2582808027125781E-2</v>
      </c>
      <c r="J59" s="14"/>
      <c r="K59" s="20">
        <v>10551874</v>
      </c>
      <c r="L59" s="14"/>
      <c r="M59" s="36">
        <f t="shared" si="22"/>
        <v>0.11314713330508482</v>
      </c>
      <c r="N59" s="14"/>
      <c r="O59" s="20">
        <v>4123385</v>
      </c>
      <c r="P59" s="14"/>
      <c r="Q59" s="36">
        <f t="shared" si="23"/>
        <v>4.4214818359581166E-2</v>
      </c>
      <c r="R59" s="14"/>
      <c r="S59" s="20">
        <v>0</v>
      </c>
      <c r="T59" s="14"/>
      <c r="U59" s="33">
        <f t="shared" si="24"/>
        <v>0</v>
      </c>
      <c r="V59" s="27">
        <f t="shared" si="5"/>
        <v>93257988</v>
      </c>
      <c r="W59" s="15"/>
      <c r="X59" s="22">
        <v>6571.5</v>
      </c>
    </row>
    <row r="60" spans="1:24" s="13" customFormat="1" ht="12.9" customHeight="1" x14ac:dyDescent="0.25">
      <c r="A60" s="13">
        <v>84</v>
      </c>
      <c r="B60" s="13" t="s">
        <v>52</v>
      </c>
      <c r="C60" s="20">
        <v>7642887</v>
      </c>
      <c r="E60" s="36">
        <f t="shared" si="20"/>
        <v>0.71483525343122256</v>
      </c>
      <c r="F60" s="14"/>
      <c r="G60" s="20">
        <v>1340673</v>
      </c>
      <c r="I60" s="36">
        <f t="shared" si="21"/>
        <v>0.12539244970171579</v>
      </c>
      <c r="J60" s="14"/>
      <c r="K60" s="20">
        <v>1542478</v>
      </c>
      <c r="L60" s="14"/>
      <c r="M60" s="36">
        <f t="shared" si="22"/>
        <v>0.1442671665879772</v>
      </c>
      <c r="N60" s="14"/>
      <c r="O60" s="20">
        <v>165778</v>
      </c>
      <c r="P60" s="14"/>
      <c r="Q60" s="36">
        <f t="shared" si="23"/>
        <v>1.5505130279084489E-2</v>
      </c>
      <c r="R60" s="14"/>
      <c r="S60" s="20">
        <v>0</v>
      </c>
      <c r="T60" s="14"/>
      <c r="U60" s="33">
        <f t="shared" si="24"/>
        <v>0</v>
      </c>
      <c r="V60" s="27">
        <f t="shared" si="5"/>
        <v>10691816</v>
      </c>
      <c r="W60" s="15"/>
      <c r="X60" s="22">
        <v>291.25</v>
      </c>
    </row>
    <row r="61" spans="1:24" s="13" customFormat="1" ht="12.9" customHeight="1" x14ac:dyDescent="0.25">
      <c r="A61" s="13">
        <v>85</v>
      </c>
      <c r="B61" s="13" t="s">
        <v>53</v>
      </c>
      <c r="C61" s="20">
        <v>16675638</v>
      </c>
      <c r="E61" s="36">
        <f t="shared" si="20"/>
        <v>0.75204912580283523</v>
      </c>
      <c r="F61" s="14"/>
      <c r="G61" s="20">
        <v>1567519</v>
      </c>
      <c r="I61" s="36">
        <f t="shared" si="21"/>
        <v>7.0693024976275845E-2</v>
      </c>
      <c r="J61" s="14"/>
      <c r="K61" s="20">
        <v>3134472</v>
      </c>
      <c r="L61" s="14"/>
      <c r="M61" s="36">
        <f t="shared" si="22"/>
        <v>0.14136052410429303</v>
      </c>
      <c r="N61" s="14"/>
      <c r="O61" s="20">
        <v>795973</v>
      </c>
      <c r="P61" s="14"/>
      <c r="Q61" s="36">
        <f t="shared" si="23"/>
        <v>3.5897325116595852E-2</v>
      </c>
      <c r="R61" s="14"/>
      <c r="S61" s="20">
        <v>0</v>
      </c>
      <c r="T61" s="14"/>
      <c r="U61" s="33">
        <f t="shared" si="24"/>
        <v>0</v>
      </c>
      <c r="V61" s="27">
        <f t="shared" si="5"/>
        <v>22173602</v>
      </c>
      <c r="W61" s="15"/>
      <c r="X61" s="22">
        <v>1140.75</v>
      </c>
    </row>
    <row r="62" spans="1:24" s="13" customFormat="1" ht="12.9" customHeight="1" x14ac:dyDescent="0.25">
      <c r="A62" s="13">
        <v>87</v>
      </c>
      <c r="B62" s="13" t="s">
        <v>54</v>
      </c>
      <c r="C62" s="20">
        <v>4049714</v>
      </c>
      <c r="E62" s="36">
        <f t="shared" si="20"/>
        <v>0.5462923755535648</v>
      </c>
      <c r="F62" s="14"/>
      <c r="G62" s="20">
        <v>1117869</v>
      </c>
      <c r="I62" s="36">
        <f t="shared" si="21"/>
        <v>0.15079665170619158</v>
      </c>
      <c r="J62" s="14"/>
      <c r="K62" s="20">
        <v>1501167</v>
      </c>
      <c r="L62" s="14"/>
      <c r="M62" s="36">
        <f t="shared" si="22"/>
        <v>0.20250222275761157</v>
      </c>
      <c r="N62" s="14"/>
      <c r="O62" s="20">
        <v>744339</v>
      </c>
      <c r="P62" s="14"/>
      <c r="Q62" s="36">
        <f t="shared" si="23"/>
        <v>0.10040874998263208</v>
      </c>
      <c r="R62" s="14"/>
      <c r="S62" s="20">
        <v>0</v>
      </c>
      <c r="T62" s="14"/>
      <c r="U62" s="33">
        <f t="shared" si="24"/>
        <v>0</v>
      </c>
      <c r="V62" s="27">
        <f t="shared" si="5"/>
        <v>7413089</v>
      </c>
      <c r="W62" s="15"/>
      <c r="X62" s="22">
        <v>169</v>
      </c>
    </row>
    <row r="63" spans="1:24" s="13" customFormat="1" ht="12.9" customHeight="1" x14ac:dyDescent="0.25">
      <c r="A63" s="13">
        <v>91</v>
      </c>
      <c r="B63" s="13" t="s">
        <v>55</v>
      </c>
      <c r="C63" s="20">
        <v>52259782</v>
      </c>
      <c r="E63" s="36">
        <f t="shared" si="20"/>
        <v>0.79705283224052803</v>
      </c>
      <c r="F63" s="14"/>
      <c r="G63" s="20">
        <v>3567266</v>
      </c>
      <c r="I63" s="36">
        <f t="shared" si="21"/>
        <v>5.4407028882273938E-2</v>
      </c>
      <c r="J63" s="14"/>
      <c r="K63" s="20">
        <v>6733317</v>
      </c>
      <c r="L63" s="14"/>
      <c r="M63" s="36">
        <f t="shared" si="22"/>
        <v>0.10269482917520199</v>
      </c>
      <c r="N63" s="14"/>
      <c r="O63" s="20">
        <v>3005906</v>
      </c>
      <c r="P63" s="14"/>
      <c r="Q63" s="36">
        <f t="shared" si="23"/>
        <v>4.5845309701996018E-2</v>
      </c>
      <c r="R63" s="14"/>
      <c r="S63" s="20">
        <v>0</v>
      </c>
      <c r="T63" s="14"/>
      <c r="U63" s="33">
        <f t="shared" si="24"/>
        <v>0</v>
      </c>
      <c r="V63" s="27">
        <f t="shared" si="5"/>
        <v>65566271</v>
      </c>
      <c r="W63" s="15"/>
      <c r="X63" s="22">
        <v>3666</v>
      </c>
    </row>
    <row r="64" spans="1:24" s="13" customFormat="1" ht="12.9" customHeight="1" x14ac:dyDescent="0.25">
      <c r="A64" s="13">
        <v>92</v>
      </c>
      <c r="B64" s="13" t="s">
        <v>56</v>
      </c>
      <c r="C64" s="20">
        <v>6108724</v>
      </c>
      <c r="E64" s="36">
        <f t="shared" si="20"/>
        <v>0.5224665641357753</v>
      </c>
      <c r="F64" s="14"/>
      <c r="G64" s="20">
        <v>2765838</v>
      </c>
      <c r="I64" s="36">
        <f t="shared" si="21"/>
        <v>0.23655641944474237</v>
      </c>
      <c r="J64" s="14"/>
      <c r="K64" s="20">
        <v>1979260</v>
      </c>
      <c r="L64" s="14"/>
      <c r="M64" s="36">
        <f t="shared" si="22"/>
        <v>0.16928202546577231</v>
      </c>
      <c r="N64" s="14"/>
      <c r="O64" s="20">
        <v>838264</v>
      </c>
      <c r="P64" s="14"/>
      <c r="Q64" s="36">
        <f t="shared" si="23"/>
        <v>7.1694990953710055E-2</v>
      </c>
      <c r="R64" s="14"/>
      <c r="S64" s="20">
        <v>0</v>
      </c>
      <c r="T64" s="14"/>
      <c r="U64" s="33">
        <f t="shared" si="24"/>
        <v>0</v>
      </c>
      <c r="V64" s="27">
        <f t="shared" si="5"/>
        <v>11692086</v>
      </c>
      <c r="W64" s="15"/>
      <c r="X64" s="22">
        <v>390</v>
      </c>
    </row>
    <row r="65" spans="1:24" s="13" customFormat="1" ht="14.1" customHeight="1" x14ac:dyDescent="0.25">
      <c r="A65" s="3">
        <v>93</v>
      </c>
      <c r="B65" s="3" t="s">
        <v>57</v>
      </c>
      <c r="C65" s="20">
        <v>78493803</v>
      </c>
      <c r="E65" s="36">
        <f>C65/$V65</f>
        <v>0.68698453876562027</v>
      </c>
      <c r="F65" s="16"/>
      <c r="G65" s="20">
        <v>6566169</v>
      </c>
      <c r="I65" s="36">
        <f>G65/$V65</f>
        <v>5.7467677823204895E-2</v>
      </c>
      <c r="J65" s="16"/>
      <c r="K65" s="20">
        <v>17580375</v>
      </c>
      <c r="L65" s="16"/>
      <c r="M65" s="36">
        <f>K65/$V65</f>
        <v>0.1538649593866874</v>
      </c>
      <c r="N65" s="16"/>
      <c r="O65" s="20">
        <v>11618124</v>
      </c>
      <c r="P65" s="16"/>
      <c r="Q65" s="36">
        <f>O65/$V65</f>
        <v>0.10168282402448743</v>
      </c>
      <c r="R65" s="16"/>
      <c r="S65" s="20">
        <v>0</v>
      </c>
      <c r="T65" s="16"/>
      <c r="U65" s="33">
        <f t="shared" si="24"/>
        <v>0</v>
      </c>
      <c r="V65" s="27">
        <f t="shared" si="5"/>
        <v>114258471</v>
      </c>
      <c r="W65" s="15"/>
      <c r="X65" s="22">
        <v>5860.625</v>
      </c>
    </row>
    <row r="66" spans="1:24" s="9" customFormat="1" ht="16.5" customHeight="1" thickBot="1" x14ac:dyDescent="0.3">
      <c r="A66" s="29">
        <v>99</v>
      </c>
      <c r="B66" s="29" t="s">
        <v>73</v>
      </c>
      <c r="C66" s="28">
        <f>SUM(C6:C65)</f>
        <v>6562365780</v>
      </c>
      <c r="D66" s="30"/>
      <c r="E66" s="35">
        <f>(C66/$V66)</f>
        <v>0.83097683111258147</v>
      </c>
      <c r="F66" s="30"/>
      <c r="G66" s="28">
        <f>SUM(G6:G65)</f>
        <v>318462453</v>
      </c>
      <c r="H66" s="30"/>
      <c r="I66" s="35">
        <f>G66/$V66</f>
        <v>4.0326145919631962E-2</v>
      </c>
      <c r="J66" s="30"/>
      <c r="K66" s="28">
        <f>SUM(K6:K65)</f>
        <v>872437835</v>
      </c>
      <c r="L66" s="30"/>
      <c r="M66" s="35">
        <f>K66/$V66</f>
        <v>0.11047473605944307</v>
      </c>
      <c r="N66" s="30"/>
      <c r="O66" s="28">
        <f>SUM(O6:O65)</f>
        <v>143904508</v>
      </c>
      <c r="P66" s="30"/>
      <c r="Q66" s="35">
        <f>(O66/$V66)</f>
        <v>1.8222286908343464E-2</v>
      </c>
      <c r="R66" s="30"/>
      <c r="S66" s="28">
        <f>SUM(S6:S65)</f>
        <v>0</v>
      </c>
      <c r="T66" s="30"/>
      <c r="U66" s="35">
        <f>S66/$V66</f>
        <v>0</v>
      </c>
      <c r="V66" s="28">
        <f>SUM(V6:V65)</f>
        <v>7897170576</v>
      </c>
      <c r="W66" s="31" t="s">
        <v>0</v>
      </c>
      <c r="X66" s="32">
        <f>SUM(X6:X65)</f>
        <v>595347.61580000026</v>
      </c>
    </row>
    <row r="67" spans="1:24" ht="20.25" customHeight="1" thickTop="1" x14ac:dyDescent="0.25">
      <c r="A67" s="17" t="s">
        <v>79</v>
      </c>
    </row>
  </sheetData>
  <sheetProtection selectLockedCells="1" selectUnlockedCells="1"/>
  <mergeCells count="2">
    <mergeCell ref="A1:X1"/>
    <mergeCell ref="A2:X2"/>
  </mergeCells>
  <phoneticPr fontId="0" type="noConversion"/>
  <printOptions horizontalCentered="1"/>
  <pageMargins left="0.19685039370078741" right="0.19685039370078741" top="0.19685039370078741" bottom="0.19685039370078741" header="0" footer="0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</vt:lpstr>
      <vt:lpstr>'Table 4'!Print_Area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4 - Budgeted Operating Expenditures by Function</dc:title>
  <dc:subject>Table 4 - Budgeted Operating Expenditures by Function</dc:subject>
  <dc:creator>Ministry of Education and Child Care</dc:creator>
  <cp:keywords>Table 4 - Budgeted Operating Expenditures by Function</cp:keywords>
  <cp:lastModifiedBy>Ralloff, Richard ECC:EX</cp:lastModifiedBy>
  <cp:lastPrinted>2018-06-05T16:40:22Z</cp:lastPrinted>
  <dcterms:created xsi:type="dcterms:W3CDTF">1998-07-29T21:48:12Z</dcterms:created>
  <dcterms:modified xsi:type="dcterms:W3CDTF">2026-07-23T15:16:41Z</dcterms:modified>
</cp:coreProperties>
</file>