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6F637E9A-8EB0-4A78-A5CB-83995DFFE94C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29" sheetId="1" r:id="rId1"/>
  </sheets>
  <definedNames>
    <definedName name="_xlnm.Print_Area" localSheetId="0">'Table 29'!$A$1:$BO$65</definedName>
    <definedName name="_xlnm.Print_Titles" localSheetId="0">'Table 29'!$A:$B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O6" i="1" l="1"/>
  <c r="BO7" i="1"/>
  <c r="BO8" i="1"/>
  <c r="BO9" i="1"/>
  <c r="BO10" i="1"/>
  <c r="BO11" i="1"/>
  <c r="BO12" i="1"/>
  <c r="BO13" i="1"/>
  <c r="BO14" i="1"/>
  <c r="BO15" i="1"/>
  <c r="BO16" i="1"/>
  <c r="BO17" i="1"/>
  <c r="BO18" i="1"/>
  <c r="BO19" i="1"/>
  <c r="BO20" i="1"/>
  <c r="BO21" i="1"/>
  <c r="BO22" i="1"/>
  <c r="BO23" i="1"/>
  <c r="BO24" i="1"/>
  <c r="BO25" i="1"/>
  <c r="BO26" i="1"/>
  <c r="BO27" i="1"/>
  <c r="BO28" i="1"/>
  <c r="BO29" i="1"/>
  <c r="BO30" i="1"/>
  <c r="BO31" i="1"/>
  <c r="BO32" i="1"/>
  <c r="BO33" i="1"/>
  <c r="BO34" i="1"/>
  <c r="BO35" i="1"/>
  <c r="BO36" i="1"/>
  <c r="BO37" i="1"/>
  <c r="BO38" i="1"/>
  <c r="BO39" i="1"/>
  <c r="BO40" i="1"/>
  <c r="BO41" i="1"/>
  <c r="BO42" i="1"/>
  <c r="BO43" i="1"/>
  <c r="BO44" i="1"/>
  <c r="BO45" i="1"/>
  <c r="BO46" i="1"/>
  <c r="BO47" i="1"/>
  <c r="BO48" i="1"/>
  <c r="BO49" i="1"/>
  <c r="BO50" i="1"/>
  <c r="BO51" i="1"/>
  <c r="BO52" i="1"/>
  <c r="BO53" i="1"/>
  <c r="BO54" i="1"/>
  <c r="BO55" i="1"/>
  <c r="BO56" i="1"/>
  <c r="BO57" i="1"/>
  <c r="BO58" i="1"/>
  <c r="BO59" i="1"/>
  <c r="BO60" i="1"/>
  <c r="BO61" i="1"/>
  <c r="BO62" i="1"/>
  <c r="BO63" i="1"/>
  <c r="BO64" i="1"/>
  <c r="BO5" i="1"/>
  <c r="BK65" i="1" l="1"/>
  <c r="BM6" i="1" l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5" i="1"/>
  <c r="AU65" i="1"/>
  <c r="AQ65" i="1"/>
  <c r="BC65" i="1"/>
  <c r="AI65" i="1"/>
  <c r="AE65" i="1"/>
  <c r="AA65" i="1"/>
  <c r="S65" i="1"/>
  <c r="K65" i="1"/>
  <c r="G65" i="1"/>
  <c r="BG65" i="1"/>
  <c r="C65" i="1" l="1"/>
  <c r="AY65" i="1"/>
  <c r="AM65" i="1"/>
  <c r="W65" i="1"/>
  <c r="O65" i="1"/>
  <c r="Y7" i="1"/>
  <c r="E11" i="1"/>
  <c r="E27" i="1"/>
  <c r="E7" i="1"/>
  <c r="Y31" i="1"/>
  <c r="BE62" i="1" l="1"/>
  <c r="AW62" i="1"/>
  <c r="AS62" i="1"/>
  <c r="BE46" i="1"/>
  <c r="AW46" i="1"/>
  <c r="AS46" i="1"/>
  <c r="BE53" i="1"/>
  <c r="AS53" i="1"/>
  <c r="AW53" i="1"/>
  <c r="BE45" i="1"/>
  <c r="AW45" i="1"/>
  <c r="AS45" i="1"/>
  <c r="BE37" i="1"/>
  <c r="AW37" i="1"/>
  <c r="AS37" i="1"/>
  <c r="BE33" i="1"/>
  <c r="AS33" i="1"/>
  <c r="AW33" i="1"/>
  <c r="BE29" i="1"/>
  <c r="AW29" i="1"/>
  <c r="AS29" i="1"/>
  <c r="BE25" i="1"/>
  <c r="AS25" i="1"/>
  <c r="AW25" i="1"/>
  <c r="BE21" i="1"/>
  <c r="AW21" i="1"/>
  <c r="AS21" i="1"/>
  <c r="BE17" i="1"/>
  <c r="AW17" i="1"/>
  <c r="AS17" i="1"/>
  <c r="BE13" i="1"/>
  <c r="AW13" i="1"/>
  <c r="AS13" i="1"/>
  <c r="BE9" i="1"/>
  <c r="AS9" i="1"/>
  <c r="AW9" i="1"/>
  <c r="BE5" i="1"/>
  <c r="AW5" i="1"/>
  <c r="AS5" i="1"/>
  <c r="BE54" i="1"/>
  <c r="AS54" i="1"/>
  <c r="AW54" i="1"/>
  <c r="BE50" i="1"/>
  <c r="AW50" i="1"/>
  <c r="AS50" i="1"/>
  <c r="BE34" i="1"/>
  <c r="AW34" i="1"/>
  <c r="AS34" i="1"/>
  <c r="BE61" i="1"/>
  <c r="AW61" i="1"/>
  <c r="AS61" i="1"/>
  <c r="BE57" i="1"/>
  <c r="AW57" i="1"/>
  <c r="AS57" i="1"/>
  <c r="BE49" i="1"/>
  <c r="AW49" i="1"/>
  <c r="AS49" i="1"/>
  <c r="BE41" i="1"/>
  <c r="AW41" i="1"/>
  <c r="AS41" i="1"/>
  <c r="BE64" i="1"/>
  <c r="AW64" i="1"/>
  <c r="AS64" i="1"/>
  <c r="BE60" i="1"/>
  <c r="AS60" i="1"/>
  <c r="AW60" i="1"/>
  <c r="BE56" i="1"/>
  <c r="AS56" i="1"/>
  <c r="AW56" i="1"/>
  <c r="BE52" i="1"/>
  <c r="AW52" i="1"/>
  <c r="AS52" i="1"/>
  <c r="BE48" i="1"/>
  <c r="AS48" i="1"/>
  <c r="AW48" i="1"/>
  <c r="BE44" i="1"/>
  <c r="AS44" i="1"/>
  <c r="AW44" i="1"/>
  <c r="BE40" i="1"/>
  <c r="AW40" i="1"/>
  <c r="AS40" i="1"/>
  <c r="BE36" i="1"/>
  <c r="AS36" i="1"/>
  <c r="AW36" i="1"/>
  <c r="BE32" i="1"/>
  <c r="AS32" i="1"/>
  <c r="AW32" i="1"/>
  <c r="BE28" i="1"/>
  <c r="AW28" i="1"/>
  <c r="AS28" i="1"/>
  <c r="BE24" i="1"/>
  <c r="AS24" i="1"/>
  <c r="AW24" i="1"/>
  <c r="BE20" i="1"/>
  <c r="AW20" i="1"/>
  <c r="AS20" i="1"/>
  <c r="BE16" i="1"/>
  <c r="AW16" i="1"/>
  <c r="AS16" i="1"/>
  <c r="BE12" i="1"/>
  <c r="AW12" i="1"/>
  <c r="AS12" i="1"/>
  <c r="BE8" i="1"/>
  <c r="AW8" i="1"/>
  <c r="AS8" i="1"/>
  <c r="BE63" i="1"/>
  <c r="AW63" i="1"/>
  <c r="AS63" i="1"/>
  <c r="BE59" i="1"/>
  <c r="AW59" i="1"/>
  <c r="AS59" i="1"/>
  <c r="BE55" i="1"/>
  <c r="AS55" i="1"/>
  <c r="AW55" i="1"/>
  <c r="BE51" i="1"/>
  <c r="AW51" i="1"/>
  <c r="AS51" i="1"/>
  <c r="AW47" i="1"/>
  <c r="AS47" i="1"/>
  <c r="BE43" i="1"/>
  <c r="AS43" i="1"/>
  <c r="AW43" i="1"/>
  <c r="BE39" i="1"/>
  <c r="AW39" i="1"/>
  <c r="AS39" i="1"/>
  <c r="BE35" i="1"/>
  <c r="AW35" i="1"/>
  <c r="AS35" i="1"/>
  <c r="BE31" i="1"/>
  <c r="AS31" i="1"/>
  <c r="AW31" i="1"/>
  <c r="BE27" i="1"/>
  <c r="AW27" i="1"/>
  <c r="AS27" i="1"/>
  <c r="BE23" i="1"/>
  <c r="AW23" i="1"/>
  <c r="AS23" i="1"/>
  <c r="BE19" i="1"/>
  <c r="AS19" i="1"/>
  <c r="AW19" i="1"/>
  <c r="AW15" i="1"/>
  <c r="AS15" i="1"/>
  <c r="AS11" i="1"/>
  <c r="AW11" i="1"/>
  <c r="BE7" i="1"/>
  <c r="AW7" i="1"/>
  <c r="AS7" i="1"/>
  <c r="BE58" i="1"/>
  <c r="AW58" i="1"/>
  <c r="AS58" i="1"/>
  <c r="BE42" i="1"/>
  <c r="AW42" i="1"/>
  <c r="AS42" i="1"/>
  <c r="BE38" i="1"/>
  <c r="AS38" i="1"/>
  <c r="AW38" i="1"/>
  <c r="BE30" i="1"/>
  <c r="AW30" i="1"/>
  <c r="AS30" i="1"/>
  <c r="BE26" i="1"/>
  <c r="AW26" i="1"/>
  <c r="AS26" i="1"/>
  <c r="BE22" i="1"/>
  <c r="AW22" i="1"/>
  <c r="AS22" i="1"/>
  <c r="BE18" i="1"/>
  <c r="AS18" i="1"/>
  <c r="AW18" i="1"/>
  <c r="BE14" i="1"/>
  <c r="AW14" i="1"/>
  <c r="AS14" i="1"/>
  <c r="BE10" i="1"/>
  <c r="AW10" i="1"/>
  <c r="AS10" i="1"/>
  <c r="BE6" i="1"/>
  <c r="AS6" i="1"/>
  <c r="AW6" i="1"/>
  <c r="Y47" i="1"/>
  <c r="BE47" i="1"/>
  <c r="AO15" i="1"/>
  <c r="BE15" i="1"/>
  <c r="Y11" i="1"/>
  <c r="BE11" i="1"/>
  <c r="E63" i="1"/>
  <c r="E39" i="1"/>
  <c r="AG62" i="1"/>
  <c r="AC62" i="1"/>
  <c r="AK62" i="1"/>
  <c r="AG54" i="1"/>
  <c r="AC54" i="1"/>
  <c r="AK54" i="1"/>
  <c r="AG50" i="1"/>
  <c r="AC50" i="1"/>
  <c r="AK50" i="1"/>
  <c r="AG42" i="1"/>
  <c r="AC42" i="1"/>
  <c r="AK42" i="1"/>
  <c r="AG38" i="1"/>
  <c r="AC38" i="1"/>
  <c r="AK38" i="1"/>
  <c r="AG34" i="1"/>
  <c r="AC34" i="1"/>
  <c r="AK34" i="1"/>
  <c r="AG26" i="1"/>
  <c r="AC26" i="1"/>
  <c r="AK26" i="1"/>
  <c r="AG22" i="1"/>
  <c r="AC22" i="1"/>
  <c r="AK22" i="1"/>
  <c r="AG18" i="1"/>
  <c r="AC18" i="1"/>
  <c r="AK18" i="1"/>
  <c r="AG14" i="1"/>
  <c r="AC14" i="1"/>
  <c r="AK14" i="1"/>
  <c r="AG10" i="1"/>
  <c r="AC10" i="1"/>
  <c r="AK10" i="1"/>
  <c r="AG6" i="1"/>
  <c r="AC6" i="1"/>
  <c r="AK6" i="1"/>
  <c r="AK61" i="1"/>
  <c r="AG61" i="1"/>
  <c r="AC61" i="1"/>
  <c r="AK57" i="1"/>
  <c r="AG57" i="1"/>
  <c r="AC57" i="1"/>
  <c r="AK53" i="1"/>
  <c r="AG53" i="1"/>
  <c r="AC53" i="1"/>
  <c r="AK49" i="1"/>
  <c r="AG49" i="1"/>
  <c r="AC49" i="1"/>
  <c r="AK45" i="1"/>
  <c r="AG45" i="1"/>
  <c r="AC45" i="1"/>
  <c r="AK41" i="1"/>
  <c r="AG41" i="1"/>
  <c r="AC41" i="1"/>
  <c r="AK37" i="1"/>
  <c r="AG37" i="1"/>
  <c r="AC37" i="1"/>
  <c r="AK33" i="1"/>
  <c r="AG33" i="1"/>
  <c r="AC33" i="1"/>
  <c r="AK29" i="1"/>
  <c r="AG29" i="1"/>
  <c r="AC29" i="1"/>
  <c r="AK25" i="1"/>
  <c r="AG25" i="1"/>
  <c r="AC25" i="1"/>
  <c r="AK21" i="1"/>
  <c r="AG21" i="1"/>
  <c r="AC21" i="1"/>
  <c r="AK17" i="1"/>
  <c r="AG17" i="1"/>
  <c r="AC17" i="1"/>
  <c r="AK13" i="1"/>
  <c r="AG13" i="1"/>
  <c r="AC13" i="1"/>
  <c r="AK9" i="1"/>
  <c r="AG9" i="1"/>
  <c r="AC9" i="1"/>
  <c r="Q5" i="1"/>
  <c r="AK5" i="1"/>
  <c r="AG5" i="1"/>
  <c r="AC5" i="1"/>
  <c r="AK64" i="1"/>
  <c r="AC64" i="1"/>
  <c r="AG64" i="1"/>
  <c r="AK60" i="1"/>
  <c r="AG60" i="1"/>
  <c r="AC60" i="1"/>
  <c r="AK56" i="1"/>
  <c r="AG56" i="1"/>
  <c r="AC56" i="1"/>
  <c r="AK52" i="1"/>
  <c r="AC52" i="1"/>
  <c r="AG52" i="1"/>
  <c r="AK48" i="1"/>
  <c r="AC48" i="1"/>
  <c r="AG48" i="1"/>
  <c r="AK44" i="1"/>
  <c r="AG44" i="1"/>
  <c r="AC44" i="1"/>
  <c r="AK40" i="1"/>
  <c r="AG40" i="1"/>
  <c r="AC40" i="1"/>
  <c r="AK36" i="1"/>
  <c r="AC36" i="1"/>
  <c r="AG36" i="1"/>
  <c r="AK32" i="1"/>
  <c r="AG32" i="1"/>
  <c r="AC32" i="1"/>
  <c r="AK28" i="1"/>
  <c r="AC28" i="1"/>
  <c r="AG28" i="1"/>
  <c r="AK24" i="1"/>
  <c r="AG24" i="1"/>
  <c r="AC24" i="1"/>
  <c r="AK20" i="1"/>
  <c r="AG20" i="1"/>
  <c r="AC20" i="1"/>
  <c r="AK16" i="1"/>
  <c r="AG16" i="1"/>
  <c r="AC16" i="1"/>
  <c r="AK12" i="1"/>
  <c r="AC12" i="1"/>
  <c r="AG12" i="1"/>
  <c r="AK8" i="1"/>
  <c r="AG8" i="1"/>
  <c r="AC8" i="1"/>
  <c r="AC63" i="1"/>
  <c r="AK63" i="1"/>
  <c r="AG63" i="1"/>
  <c r="E59" i="1"/>
  <c r="AC59" i="1"/>
  <c r="AK59" i="1"/>
  <c r="AG59" i="1"/>
  <c r="AG55" i="1"/>
  <c r="AK55" i="1"/>
  <c r="AC55" i="1"/>
  <c r="AC51" i="1"/>
  <c r="AK51" i="1"/>
  <c r="AG51" i="1"/>
  <c r="AO47" i="1"/>
  <c r="AC47" i="1"/>
  <c r="AK47" i="1"/>
  <c r="AG47" i="1"/>
  <c r="AG43" i="1"/>
  <c r="AK43" i="1"/>
  <c r="AC43" i="1"/>
  <c r="Y39" i="1"/>
  <c r="AK39" i="1"/>
  <c r="AG39" i="1"/>
  <c r="AC39" i="1"/>
  <c r="AC35" i="1"/>
  <c r="AK35" i="1"/>
  <c r="AG35" i="1"/>
  <c r="E31" i="1"/>
  <c r="AC31" i="1"/>
  <c r="AG31" i="1"/>
  <c r="AK31" i="1"/>
  <c r="AO27" i="1"/>
  <c r="AG27" i="1"/>
  <c r="AK27" i="1"/>
  <c r="AC27" i="1"/>
  <c r="AC23" i="1"/>
  <c r="AK23" i="1"/>
  <c r="AG23" i="1"/>
  <c r="Q19" i="1"/>
  <c r="AC19" i="1"/>
  <c r="AK19" i="1"/>
  <c r="AG19" i="1"/>
  <c r="AG15" i="1"/>
  <c r="AK15" i="1"/>
  <c r="AC15" i="1"/>
  <c r="AK11" i="1"/>
  <c r="AC11" i="1"/>
  <c r="AG11" i="1"/>
  <c r="AC7" i="1"/>
  <c r="AK7" i="1"/>
  <c r="AG7" i="1"/>
  <c r="AG58" i="1"/>
  <c r="AC58" i="1"/>
  <c r="AK58" i="1"/>
  <c r="AG46" i="1"/>
  <c r="AC46" i="1"/>
  <c r="AK46" i="1"/>
  <c r="AG30" i="1"/>
  <c r="AC30" i="1"/>
  <c r="AK30" i="1"/>
  <c r="Y59" i="1"/>
  <c r="E19" i="1"/>
  <c r="U64" i="1"/>
  <c r="U48" i="1"/>
  <c r="U36" i="1"/>
  <c r="U28" i="1"/>
  <c r="U20" i="1"/>
  <c r="U16" i="1"/>
  <c r="U8" i="1"/>
  <c r="U63" i="1"/>
  <c r="U51" i="1"/>
  <c r="E43" i="1"/>
  <c r="U43" i="1"/>
  <c r="Q35" i="1"/>
  <c r="U35" i="1"/>
  <c r="U62" i="1"/>
  <c r="U54" i="1"/>
  <c r="U50" i="1"/>
  <c r="U46" i="1"/>
  <c r="U42" i="1"/>
  <c r="U38" i="1"/>
  <c r="U34" i="1"/>
  <c r="U30" i="1"/>
  <c r="U26" i="1"/>
  <c r="U18" i="1"/>
  <c r="U14" i="1"/>
  <c r="U10" i="1"/>
  <c r="U6" i="1"/>
  <c r="Q27" i="1"/>
  <c r="U61" i="1"/>
  <c r="U57" i="1"/>
  <c r="U53" i="1"/>
  <c r="U49" i="1"/>
  <c r="U45" i="1"/>
  <c r="U41" i="1"/>
  <c r="U37" i="1"/>
  <c r="U33" i="1"/>
  <c r="U29" i="1"/>
  <c r="U25" i="1"/>
  <c r="U21" i="1"/>
  <c r="U17" i="1"/>
  <c r="U13" i="1"/>
  <c r="U9" i="1"/>
  <c r="U5" i="1"/>
  <c r="U60" i="1"/>
  <c r="U52" i="1"/>
  <c r="U44" i="1"/>
  <c r="U32" i="1"/>
  <c r="U24" i="1"/>
  <c r="U12" i="1"/>
  <c r="Q55" i="1"/>
  <c r="U55" i="1"/>
  <c r="U47" i="1"/>
  <c r="U39" i="1"/>
  <c r="Q31" i="1"/>
  <c r="U31" i="1"/>
  <c r="U27" i="1"/>
  <c r="U23" i="1"/>
  <c r="U19" i="1"/>
  <c r="U15" i="1"/>
  <c r="AO11" i="1"/>
  <c r="U11" i="1"/>
  <c r="AO7" i="1"/>
  <c r="U7" i="1"/>
  <c r="U56" i="1"/>
  <c r="U40" i="1"/>
  <c r="BA59" i="1"/>
  <c r="U59" i="1"/>
  <c r="E35" i="1"/>
  <c r="U58" i="1"/>
  <c r="U22" i="1"/>
  <c r="M56" i="1"/>
  <c r="I56" i="1"/>
  <c r="M36" i="1"/>
  <c r="I36" i="1"/>
  <c r="I24" i="1"/>
  <c r="M24" i="1"/>
  <c r="M63" i="1"/>
  <c r="I63" i="1"/>
  <c r="I51" i="1"/>
  <c r="M51" i="1"/>
  <c r="Y51" i="1"/>
  <c r="Q59" i="1"/>
  <c r="M62" i="1"/>
  <c r="I62" i="1"/>
  <c r="M54" i="1"/>
  <c r="I54" i="1"/>
  <c r="M50" i="1"/>
  <c r="I50" i="1"/>
  <c r="M46" i="1"/>
  <c r="I46" i="1"/>
  <c r="I42" i="1"/>
  <c r="M42" i="1"/>
  <c r="I34" i="1"/>
  <c r="M34" i="1"/>
  <c r="M30" i="1"/>
  <c r="I30" i="1"/>
  <c r="I26" i="1"/>
  <c r="M26" i="1"/>
  <c r="I22" i="1"/>
  <c r="M22" i="1"/>
  <c r="I18" i="1"/>
  <c r="M18" i="1"/>
  <c r="I14" i="1"/>
  <c r="M14" i="1"/>
  <c r="M6" i="1"/>
  <c r="I6" i="1"/>
  <c r="AO59" i="1"/>
  <c r="M61" i="1"/>
  <c r="I61" i="1"/>
  <c r="I57" i="1"/>
  <c r="M57" i="1"/>
  <c r="I53" i="1"/>
  <c r="M53" i="1"/>
  <c r="I49" i="1"/>
  <c r="M49" i="1"/>
  <c r="M45" i="1"/>
  <c r="I45" i="1"/>
  <c r="M41" i="1"/>
  <c r="I41" i="1"/>
  <c r="I37" i="1"/>
  <c r="M37" i="1"/>
  <c r="M33" i="1"/>
  <c r="I33" i="1"/>
  <c r="I29" i="1"/>
  <c r="M29" i="1"/>
  <c r="M25" i="1"/>
  <c r="I25" i="1"/>
  <c r="M21" i="1"/>
  <c r="I21" i="1"/>
  <c r="I17" i="1"/>
  <c r="M17" i="1"/>
  <c r="M13" i="1"/>
  <c r="I13" i="1"/>
  <c r="I9" i="1"/>
  <c r="M9" i="1"/>
  <c r="M5" i="1"/>
  <c r="I5" i="1"/>
  <c r="M48" i="1"/>
  <c r="I48" i="1"/>
  <c r="I12" i="1"/>
  <c r="M12" i="1"/>
  <c r="M60" i="1"/>
  <c r="I60" i="1"/>
  <c r="M44" i="1"/>
  <c r="I44" i="1"/>
  <c r="I32" i="1"/>
  <c r="M32" i="1"/>
  <c r="M16" i="1"/>
  <c r="I16" i="1"/>
  <c r="M55" i="1"/>
  <c r="I55" i="1"/>
  <c r="M43" i="1"/>
  <c r="I43" i="1"/>
  <c r="I39" i="1"/>
  <c r="M39" i="1"/>
  <c r="M35" i="1"/>
  <c r="I35" i="1"/>
  <c r="I31" i="1"/>
  <c r="M31" i="1"/>
  <c r="M27" i="1"/>
  <c r="I27" i="1"/>
  <c r="I23" i="1"/>
  <c r="M23" i="1"/>
  <c r="M19" i="1"/>
  <c r="I19" i="1"/>
  <c r="I15" i="1"/>
  <c r="M15" i="1"/>
  <c r="M11" i="1"/>
  <c r="I11" i="1"/>
  <c r="I7" i="1"/>
  <c r="M7" i="1"/>
  <c r="I64" i="1"/>
  <c r="M64" i="1"/>
  <c r="M52" i="1"/>
  <c r="I52" i="1"/>
  <c r="M40" i="1"/>
  <c r="I40" i="1"/>
  <c r="M28" i="1"/>
  <c r="I28" i="1"/>
  <c r="M20" i="1"/>
  <c r="I20" i="1"/>
  <c r="M8" i="1"/>
  <c r="I8" i="1"/>
  <c r="I59" i="1"/>
  <c r="M59" i="1"/>
  <c r="I47" i="1"/>
  <c r="M47" i="1"/>
  <c r="I58" i="1"/>
  <c r="M58" i="1"/>
  <c r="M38" i="1"/>
  <c r="I38" i="1"/>
  <c r="M10" i="1"/>
  <c r="I10" i="1"/>
  <c r="BI64" i="1"/>
  <c r="BI48" i="1"/>
  <c r="BI44" i="1"/>
  <c r="BI40" i="1"/>
  <c r="BI36" i="1"/>
  <c r="BI32" i="1"/>
  <c r="BI28" i="1"/>
  <c r="BI24" i="1"/>
  <c r="BI20" i="1"/>
  <c r="BI16" i="1"/>
  <c r="BI12" i="1"/>
  <c r="BA63" i="1"/>
  <c r="BI63" i="1"/>
  <c r="BI59" i="1"/>
  <c r="BA55" i="1"/>
  <c r="BI55" i="1"/>
  <c r="BA51" i="1"/>
  <c r="BI51" i="1"/>
  <c r="BA47" i="1"/>
  <c r="BI47" i="1"/>
  <c r="BA43" i="1"/>
  <c r="BI43" i="1"/>
  <c r="BA39" i="1"/>
  <c r="BI39" i="1"/>
  <c r="BA35" i="1"/>
  <c r="BI35" i="1"/>
  <c r="BA31" i="1"/>
  <c r="BI31" i="1"/>
  <c r="BA27" i="1"/>
  <c r="BI27" i="1"/>
  <c r="BA23" i="1"/>
  <c r="BI23" i="1"/>
  <c r="BA19" i="1"/>
  <c r="BI19" i="1"/>
  <c r="BA15" i="1"/>
  <c r="BI15" i="1"/>
  <c r="BA11" i="1"/>
  <c r="BI11" i="1"/>
  <c r="BA7" i="1"/>
  <c r="BI7" i="1"/>
  <c r="Y35" i="1"/>
  <c r="Y63" i="1"/>
  <c r="AO43" i="1"/>
  <c r="E15" i="1"/>
  <c r="AO31" i="1"/>
  <c r="AO55" i="1"/>
  <c r="Y27" i="1"/>
  <c r="Q23" i="1"/>
  <c r="Q63" i="1"/>
  <c r="E55" i="1"/>
  <c r="Y15" i="1"/>
  <c r="Q39" i="1"/>
  <c r="Q7" i="1"/>
  <c r="Y23" i="1"/>
  <c r="E51" i="1"/>
  <c r="AO39" i="1"/>
  <c r="BI62" i="1"/>
  <c r="BI58" i="1"/>
  <c r="BI54" i="1"/>
  <c r="BI50" i="1"/>
  <c r="BI46" i="1"/>
  <c r="BI42" i="1"/>
  <c r="BI38" i="1"/>
  <c r="BI34" i="1"/>
  <c r="BI30" i="1"/>
  <c r="BI26" i="1"/>
  <c r="BI22" i="1"/>
  <c r="BI18" i="1"/>
  <c r="BI14" i="1"/>
  <c r="BI10" i="1"/>
  <c r="BA6" i="1"/>
  <c r="BI6" i="1"/>
  <c r="Y43" i="1"/>
  <c r="Q11" i="1"/>
  <c r="AO23" i="1"/>
  <c r="AO63" i="1"/>
  <c r="AO35" i="1"/>
  <c r="AO51" i="1"/>
  <c r="Y19" i="1"/>
  <c r="Q43" i="1"/>
  <c r="AO19" i="1"/>
  <c r="E47" i="1"/>
  <c r="Q15" i="1"/>
  <c r="Y55" i="1"/>
  <c r="E23" i="1"/>
  <c r="Q47" i="1"/>
  <c r="Q51" i="1"/>
  <c r="Y22" i="1"/>
  <c r="BA61" i="1"/>
  <c r="BI61" i="1"/>
  <c r="BI57" i="1"/>
  <c r="BI53" i="1"/>
  <c r="BI49" i="1"/>
  <c r="BI45" i="1"/>
  <c r="BI41" i="1"/>
  <c r="BI37" i="1"/>
  <c r="BI33" i="1"/>
  <c r="BI29" i="1"/>
  <c r="BI25" i="1"/>
  <c r="BI21" i="1"/>
  <c r="BI17" i="1"/>
  <c r="BI13" i="1"/>
  <c r="BI9" i="1"/>
  <c r="BI5" i="1"/>
  <c r="BI56" i="1"/>
  <c r="BI8" i="1"/>
  <c r="BI52" i="1"/>
  <c r="BI60" i="1"/>
  <c r="E37" i="1"/>
  <c r="AO10" i="1"/>
  <c r="BA9" i="1"/>
  <c r="Q45" i="1"/>
  <c r="AO5" i="1"/>
  <c r="BA17" i="1"/>
  <c r="Y37" i="1"/>
  <c r="Y29" i="1"/>
  <c r="Q49" i="1"/>
  <c r="Q21" i="1"/>
  <c r="Q52" i="1"/>
  <c r="Y16" i="1"/>
  <c r="E26" i="1"/>
  <c r="AO8" i="1"/>
  <c r="AO36" i="1"/>
  <c r="AO64" i="1"/>
  <c r="BA64" i="1"/>
  <c r="AO20" i="1"/>
  <c r="E32" i="1"/>
  <c r="E21" i="1"/>
  <c r="Y41" i="1"/>
  <c r="Y13" i="1"/>
  <c r="Q13" i="1"/>
  <c r="AO13" i="1"/>
  <c r="BA5" i="1"/>
  <c r="Q14" i="1"/>
  <c r="Q40" i="1"/>
  <c r="BA42" i="1"/>
  <c r="Y20" i="1"/>
  <c r="Q17" i="1"/>
  <c r="AO41" i="1"/>
  <c r="E9" i="1"/>
  <c r="E53" i="1"/>
  <c r="Y57" i="1"/>
  <c r="BA34" i="1"/>
  <c r="BA58" i="1"/>
  <c r="E5" i="1"/>
  <c r="Q9" i="1"/>
  <c r="AO61" i="1"/>
  <c r="BA33" i="1"/>
  <c r="AO9" i="1"/>
  <c r="Y17" i="1"/>
  <c r="AO37" i="1"/>
  <c r="Y5" i="1"/>
  <c r="Y33" i="1"/>
  <c r="Y26" i="1"/>
  <c r="Q20" i="1"/>
  <c r="BA48" i="1"/>
  <c r="AO38" i="1"/>
  <c r="Y56" i="1"/>
  <c r="BA10" i="1"/>
  <c r="Q32" i="1"/>
  <c r="AO33" i="1"/>
  <c r="Q33" i="1"/>
  <c r="BA54" i="1"/>
  <c r="Q25" i="1"/>
  <c r="AO21" i="1"/>
  <c r="Q57" i="1"/>
  <c r="BA13" i="1"/>
  <c r="BA37" i="1"/>
  <c r="E13" i="1"/>
  <c r="Y53" i="1"/>
  <c r="Q61" i="1"/>
  <c r="E57" i="1"/>
  <c r="E42" i="1"/>
  <c r="AO29" i="1"/>
  <c r="E49" i="1"/>
  <c r="Q10" i="1"/>
  <c r="Y25" i="1"/>
  <c r="Y36" i="1"/>
  <c r="AO17" i="1"/>
  <c r="Q29" i="1"/>
  <c r="Y21" i="1"/>
  <c r="E45" i="1"/>
  <c r="AO49" i="1"/>
  <c r="BA45" i="1"/>
  <c r="Q53" i="1"/>
  <c r="Q37" i="1"/>
  <c r="E17" i="1"/>
  <c r="BA49" i="1"/>
  <c r="AO53" i="1"/>
  <c r="E29" i="1"/>
  <c r="Y45" i="1"/>
  <c r="BA21" i="1"/>
  <c r="BA41" i="1"/>
  <c r="Y9" i="1"/>
  <c r="AO45" i="1"/>
  <c r="E25" i="1"/>
  <c r="E33" i="1"/>
  <c r="Q46" i="1"/>
  <c r="AO52" i="1"/>
  <c r="BA53" i="1"/>
  <c r="E61" i="1"/>
  <c r="Y30" i="1"/>
  <c r="E50" i="1"/>
  <c r="E18" i="1"/>
  <c r="BA18" i="1"/>
  <c r="AO34" i="1"/>
  <c r="AO25" i="1"/>
  <c r="Q50" i="1"/>
  <c r="E41" i="1"/>
  <c r="Y61" i="1"/>
  <c r="AO57" i="1"/>
  <c r="BA25" i="1"/>
  <c r="Q41" i="1"/>
  <c r="BA29" i="1"/>
  <c r="BA57" i="1"/>
  <c r="Y49" i="1"/>
  <c r="E10" i="1"/>
  <c r="E48" i="1"/>
  <c r="E46" i="1"/>
  <c r="BA62" i="1"/>
  <c r="BO65" i="1"/>
  <c r="BM65" i="1" s="1"/>
  <c r="Y18" i="1"/>
  <c r="Q28" i="1"/>
  <c r="Q60" i="1"/>
  <c r="Q38" i="1"/>
  <c r="AO6" i="1"/>
  <c r="Y24" i="1"/>
  <c r="BA44" i="1"/>
  <c r="AO48" i="1"/>
  <c r="AO32" i="1"/>
  <c r="AO16" i="1"/>
  <c r="Y44" i="1"/>
  <c r="Y60" i="1"/>
  <c r="E64" i="1"/>
  <c r="Y42" i="1"/>
  <c r="Y14" i="1"/>
  <c r="Q56" i="1"/>
  <c r="Q58" i="1"/>
  <c r="Y12" i="1"/>
  <c r="AO62" i="1"/>
  <c r="AO30" i="1"/>
  <c r="E12" i="1"/>
  <c r="E20" i="1"/>
  <c r="E28" i="1"/>
  <c r="BA36" i="1"/>
  <c r="Y46" i="1"/>
  <c r="BA38" i="1"/>
  <c r="E30" i="1"/>
  <c r="E24" i="1"/>
  <c r="E16" i="1"/>
  <c r="E8" i="1"/>
  <c r="AO12" i="1"/>
  <c r="AO42" i="1"/>
  <c r="Y6" i="1"/>
  <c r="E52" i="1"/>
  <c r="Q16" i="1"/>
  <c r="Y32" i="1"/>
  <c r="AO50" i="1"/>
  <c r="Y40" i="1"/>
  <c r="Y10" i="1"/>
  <c r="Y58" i="1"/>
  <c r="Q36" i="1"/>
  <c r="Q30" i="1"/>
  <c r="BA60" i="1"/>
  <c r="BA56" i="1"/>
  <c r="AO60" i="1"/>
  <c r="AO44" i="1"/>
  <c r="AO28" i="1"/>
  <c r="E38" i="1"/>
  <c r="Y52" i="1"/>
  <c r="Q62" i="1"/>
  <c r="Y62" i="1"/>
  <c r="Y38" i="1"/>
  <c r="Q8" i="1"/>
  <c r="BA46" i="1"/>
  <c r="Q42" i="1"/>
  <c r="Y28" i="1"/>
  <c r="AO54" i="1"/>
  <c r="AO22" i="1"/>
  <c r="E6" i="1"/>
  <c r="BA14" i="1"/>
  <c r="BA22" i="1"/>
  <c r="BA30" i="1"/>
  <c r="BA40" i="1"/>
  <c r="E36" i="1"/>
  <c r="BA28" i="1"/>
  <c r="E22" i="1"/>
  <c r="E14" i="1"/>
  <c r="AO18" i="1"/>
  <c r="AO58" i="1"/>
  <c r="Q18" i="1"/>
  <c r="E44" i="1"/>
  <c r="Y64" i="1"/>
  <c r="E56" i="1"/>
  <c r="Q48" i="1"/>
  <c r="E60" i="1"/>
  <c r="Q12" i="1"/>
  <c r="Q44" i="1"/>
  <c r="Q54" i="1"/>
  <c r="Q22" i="1"/>
  <c r="Y8" i="1"/>
  <c r="BA52" i="1"/>
  <c r="AO56" i="1"/>
  <c r="AO40" i="1"/>
  <c r="AO24" i="1"/>
  <c r="E40" i="1"/>
  <c r="Y54" i="1"/>
  <c r="E62" i="1"/>
  <c r="Y34" i="1"/>
  <c r="Q24" i="1"/>
  <c r="BA50" i="1"/>
  <c r="Q26" i="1"/>
  <c r="E58" i="1"/>
  <c r="AO46" i="1"/>
  <c r="AO14" i="1"/>
  <c r="BA8" i="1"/>
  <c r="BA16" i="1"/>
  <c r="BA24" i="1"/>
  <c r="BA32" i="1"/>
  <c r="Y48" i="1"/>
  <c r="Y50" i="1"/>
  <c r="E34" i="1"/>
  <c r="BA26" i="1"/>
  <c r="BA20" i="1"/>
  <c r="BA12" i="1"/>
  <c r="Q6" i="1"/>
  <c r="AO26" i="1"/>
  <c r="E54" i="1"/>
  <c r="Q34" i="1"/>
  <c r="Q64" i="1"/>
  <c r="BE65" i="1" l="1"/>
  <c r="AS65" i="1"/>
  <c r="AW65" i="1"/>
  <c r="AK65" i="1"/>
  <c r="AC65" i="1"/>
  <c r="AG65" i="1"/>
  <c r="U65" i="1"/>
  <c r="M65" i="1"/>
  <c r="I65" i="1"/>
  <c r="BI65" i="1"/>
  <c r="Q65" i="1"/>
  <c r="E65" i="1"/>
  <c r="BA65" i="1"/>
  <c r="AO65" i="1"/>
  <c r="Y65" i="1"/>
</calcChain>
</file>

<file path=xl/sharedStrings.xml><?xml version="1.0" encoding="utf-8"?>
<sst xmlns="http://schemas.openxmlformats.org/spreadsheetml/2006/main" count="140" uniqueCount="80">
  <si>
    <t xml:space="preserve"> </t>
  </si>
  <si>
    <t xml:space="preserve"> % OF</t>
  </si>
  <si>
    <t>DISTRICT</t>
  </si>
  <si>
    <t>TRANSPORTATION</t>
  </si>
  <si>
    <t>DEBT SERVICES</t>
  </si>
  <si>
    <t>TOTAL</t>
  </si>
  <si>
    <t>INSTRUCTION</t>
  </si>
  <si>
    <t>ADMINISTRATION</t>
  </si>
  <si>
    <t>MAINTENANCE</t>
  </si>
  <si>
    <t>(Operating)</t>
  </si>
  <si>
    <t>EXPENSES</t>
  </si>
  <si>
    <t>AND HOUSING</t>
  </si>
  <si>
    <t>MISCELLANEOUS</t>
  </si>
  <si>
    <t>OPERATIONS AND</t>
  </si>
  <si>
    <t>(Special Purpose)</t>
  </si>
  <si>
    <t>(Capital)</t>
  </si>
  <si>
    <t>(Capital - Amortization)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</si>
  <si>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</si>
  <si>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</si>
  <si>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</si>
  <si>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</si>
  <si>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</si>
  <si>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</si>
  <si>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</si>
  <si>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</si>
  <si>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</si>
  <si>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</si>
  <si>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</si>
  <si>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</si>
  <si>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</si>
  <si>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</si>
  <si>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</si>
  <si>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</si>
  <si>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</si>
  <si>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</si>
  <si>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</si>
  <si>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</si>
  <si>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</si>
  <si>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</si>
  <si>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</si>
  <si>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</si>
  <si>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</si>
  <si>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</si>
  <si>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</si>
  <si>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</si>
  <si>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</si>
  <si>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</si>
  <si>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</si>
  <si>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</si>
  <si>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</si>
  <si>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</si>
  <si>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</si>
  <si>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</si>
  <si>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</si>
  <si>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</si>
  <si>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</si>
  <si>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</si>
  <si>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</si>
  <si>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</si>
  <si>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</si>
  <si>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</si>
  <si>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</si>
  <si>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</si>
  <si>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</si>
  <si>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</si>
  <si>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</si>
  <si>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</si>
  <si>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</si>
  <si>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</si>
  <si>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</si>
  <si>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</si>
  <si>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</si>
  <si>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</si>
  <si>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</si>
  <si>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</si>
  <si>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>(International and</t>
  </si>
  <si>
    <t xml:space="preserve"> Out of Province)</t>
  </si>
  <si>
    <t>Kamloops-Thompson</t>
  </si>
  <si>
    <t>Pacific Rim</t>
  </si>
  <si>
    <t>qathet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</si>
</sst>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4" formatCode="0.0%"/>
    <numFmt numFmtId="165" formatCode="_(* #,##0_);[Red]_(* \(#,##0\);_(* &quot;-&quot;_);_(@_)"/>
    <numFmt numFmtId="166" formatCode="_(* #,##0.0%_);[Red]_(* \(#,##0.0%\);_(* &quot;-&quot;?_);_(@_)"/>
  </numFmts>
  <fonts count="4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3">
    <xf numFmtId="0" fontId="0" fillId="0" borderId="0" xfId="0"/>
    <xf numFmtId="3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3" fontId="2" fillId="0" borderId="0" xfId="1" applyNumberFormat="1" applyFont="1" applyAlignment="1">
      <alignment vertical="center"/>
    </xf>
    <xf numFmtId="3" fontId="2" fillId="0" borderId="0" xfId="0" applyNumberFormat="1" applyFont="1" applyAlignment="1">
      <alignment horizontal="left" vertical="center"/>
    </xf>
    <xf numFmtId="3" fontId="2" fillId="0" borderId="0" xfId="1" applyNumberFormat="1" applyFont="1" applyBorder="1" applyAlignment="1">
      <alignment vertical="center"/>
    </xf>
    <xf numFmtId="0" fontId="2" fillId="0" borderId="0" xfId="0" applyFont="1"/>
    <xf numFmtId="165" fontId="2" fillId="0" borderId="0" xfId="0" applyNumberFormat="1" applyFont="1" applyProtection="1">
      <protection locked="0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166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165" fontId="3" fillId="0" borderId="0" xfId="0" applyNumberFormat="1" applyFont="1"/>
    <xf numFmtId="165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1" fillId="0" borderId="3" xfId="0" applyFont="1" applyBorder="1"/>
  </cellXfs>
  <cellStyles count="2">
    <cellStyle name="Comma [0]" xfId="1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66"/>
  <sheetViews>
    <sheetView tabSelected="1" zoomScale="75" zoomScaleNormal="75" workbookViewId="0">
      <pane xSplit="2" ySplit="4" topLeftCell="C5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5.9" customHeight="1" x14ac:dyDescent="0.25"/>
  <cols>
    <col min="1" max="1" width="4.109375" customWidth="1"/>
    <col min="2" max="2" width="29.6640625" bestFit="1" customWidth="1"/>
    <col min="3" max="3" width="16.109375" bestFit="1" customWidth="1"/>
    <col min="4" max="4" width="1.33203125" customWidth="1"/>
    <col min="5" max="5" width="8.6640625" bestFit="1" customWidth="1"/>
    <col min="6" max="6" width="1.33203125" customWidth="1"/>
    <col min="7" max="7" width="22.44140625" bestFit="1" customWidth="1"/>
    <col min="8" max="8" width="1.33203125" customWidth="1"/>
    <col min="9" max="9" width="7.88671875" customWidth="1"/>
    <col min="10" max="10" width="1.33203125" customWidth="1"/>
    <col min="11" max="11" width="18" bestFit="1" customWidth="1"/>
    <col min="12" max="12" width="1.33203125" customWidth="1"/>
    <col min="13" max="13" width="8.6640625" bestFit="1" customWidth="1"/>
    <col min="14" max="14" width="1.33203125" style="6" customWidth="1"/>
    <col min="15" max="15" width="18.44140625" bestFit="1" customWidth="1"/>
    <col min="16" max="16" width="1.33203125" customWidth="1"/>
    <col min="17" max="17" width="8.6640625" bestFit="1" customWidth="1"/>
    <col min="18" max="18" width="1.33203125" customWidth="1"/>
    <col min="19" max="19" width="18.44140625" bestFit="1" customWidth="1"/>
    <col min="20" max="20" width="1.33203125" customWidth="1"/>
    <col min="21" max="21" width="7.88671875" customWidth="1"/>
    <col min="22" max="22" width="1.33203125" customWidth="1"/>
    <col min="23" max="23" width="19.88671875" bestFit="1" customWidth="1"/>
    <col min="24" max="24" width="1.33203125" customWidth="1"/>
    <col min="25" max="25" width="8.6640625" bestFit="1" customWidth="1"/>
    <col min="26" max="26" width="1.33203125" customWidth="1"/>
    <col min="27" max="27" width="19.88671875" bestFit="1" customWidth="1"/>
    <col min="28" max="28" width="1.33203125" customWidth="1"/>
    <col min="29" max="29" width="7.6640625" bestFit="1" customWidth="1"/>
    <col min="30" max="30" width="1.33203125" customWidth="1"/>
    <col min="31" max="31" width="19.88671875" bestFit="1" customWidth="1"/>
    <col min="32" max="32" width="1.33203125" customWidth="1"/>
    <col min="33" max="33" width="7.88671875" customWidth="1"/>
    <col min="34" max="34" width="1.33203125" customWidth="1"/>
    <col min="35" max="35" width="22.6640625" bestFit="1" customWidth="1"/>
    <col min="36" max="36" width="1.33203125" customWidth="1"/>
    <col min="37" max="37" width="8.6640625" bestFit="1" customWidth="1"/>
    <col min="38" max="38" width="1.33203125" customWidth="1"/>
    <col min="39" max="39" width="20.44140625" customWidth="1"/>
    <col min="40" max="40" width="1.33203125" customWidth="1"/>
    <col min="41" max="41" width="7.88671875" customWidth="1"/>
    <col min="42" max="42" width="1.33203125" customWidth="1"/>
    <col min="43" max="43" width="20.44140625" bestFit="1" customWidth="1"/>
    <col min="44" max="44" width="1.33203125" customWidth="1"/>
    <col min="45" max="45" width="7.88671875" customWidth="1"/>
    <col min="46" max="46" width="1.33203125" customWidth="1"/>
    <col min="47" max="47" width="22.6640625" bestFit="1" customWidth="1"/>
    <col min="48" max="48" width="1.33203125" customWidth="1"/>
    <col min="49" max="49" width="7.88671875" customWidth="1"/>
    <col min="50" max="50" width="1.33203125" customWidth="1"/>
    <col min="51" max="51" width="18.109375" customWidth="1"/>
    <col min="52" max="52" width="1.33203125" customWidth="1"/>
    <col min="53" max="53" width="7.88671875" customWidth="1"/>
    <col min="54" max="54" width="1.33203125" customWidth="1"/>
    <col min="55" max="55" width="18.109375" bestFit="1" customWidth="1"/>
    <col min="56" max="56" width="1.33203125" customWidth="1"/>
    <col min="57" max="57" width="7.88671875" customWidth="1"/>
    <col min="58" max="58" width="1.33203125" customWidth="1"/>
    <col min="59" max="59" width="18.109375" bestFit="1" customWidth="1"/>
    <col min="60" max="60" width="1.33203125" customWidth="1"/>
    <col min="61" max="61" width="7.88671875" customWidth="1"/>
    <col min="62" max="62" width="1.44140625" customWidth="1"/>
    <col min="63" max="63" width="18.6640625" bestFit="1" customWidth="1"/>
    <col min="64" max="64" width="1.44140625" customWidth="1"/>
    <col min="65" max="65" width="7.88671875" customWidth="1"/>
    <col min="66" max="66" width="1.33203125" customWidth="1"/>
    <col min="67" max="67" width="18.6640625" customWidth="1"/>
  </cols>
  <sheetData>
    <row r="1" spans="1:67" ht="15.9" customHeight="1" x14ac:dyDescent="0.25">
      <c r="G1" s="8" t="s">
        <v>6</v>
      </c>
    </row>
    <row r="2" spans="1:67" s="8" customFormat="1" ht="15" customHeight="1" x14ac:dyDescent="0.25">
      <c r="G2" s="8" t="s">
        <v>9</v>
      </c>
      <c r="O2" s="8" t="s">
        <v>2</v>
      </c>
      <c r="S2" s="8" t="s">
        <v>2</v>
      </c>
      <c r="W2" s="8" t="s">
        <v>13</v>
      </c>
      <c r="AA2" s="8" t="s">
        <v>13</v>
      </c>
      <c r="AE2" s="8" t="s">
        <v>13</v>
      </c>
      <c r="AI2" s="8" t="s">
        <v>13</v>
      </c>
      <c r="AM2" s="8" t="s">
        <v>3</v>
      </c>
      <c r="AQ2" s="8" t="s">
        <v>3</v>
      </c>
      <c r="AU2" s="8" t="s">
        <v>3</v>
      </c>
    </row>
    <row r="3" spans="1:67" s="8" customFormat="1" ht="15" customHeight="1" x14ac:dyDescent="0.25">
      <c r="B3" s="8" t="s">
        <v>0</v>
      </c>
      <c r="C3" s="8" t="s">
        <v>6</v>
      </c>
      <c r="E3" s="8" t="s">
        <v>1</v>
      </c>
      <c r="G3" s="8" t="s">
        <v>75</v>
      </c>
      <c r="I3" s="8" t="s">
        <v>1</v>
      </c>
      <c r="K3" s="8" t="s">
        <v>6</v>
      </c>
      <c r="M3" s="8" t="s">
        <v>1</v>
      </c>
      <c r="O3" s="8" t="s">
        <v>7</v>
      </c>
      <c r="Q3" s="8" t="s">
        <v>1</v>
      </c>
      <c r="S3" s="8" t="s">
        <v>7</v>
      </c>
      <c r="U3" s="8" t="s">
        <v>1</v>
      </c>
      <c r="W3" s="8" t="s">
        <v>8</v>
      </c>
      <c r="Y3" s="8" t="s">
        <v>1</v>
      </c>
      <c r="AA3" s="8" t="s">
        <v>8</v>
      </c>
      <c r="AC3" s="8" t="s">
        <v>1</v>
      </c>
      <c r="AE3" s="8" t="s">
        <v>8</v>
      </c>
      <c r="AG3" s="8" t="s">
        <v>1</v>
      </c>
      <c r="AI3" s="8" t="s">
        <v>8</v>
      </c>
      <c r="AK3" s="8" t="s">
        <v>1</v>
      </c>
      <c r="AM3" s="8" t="s">
        <v>11</v>
      </c>
      <c r="AO3" s="8" t="s">
        <v>1</v>
      </c>
      <c r="AQ3" s="8" t="s">
        <v>11</v>
      </c>
      <c r="AS3" s="8" t="s">
        <v>1</v>
      </c>
      <c r="AU3" s="8" t="s">
        <v>11</v>
      </c>
      <c r="AW3" s="8" t="s">
        <v>1</v>
      </c>
      <c r="AY3" s="9" t="s">
        <v>4</v>
      </c>
      <c r="AZ3" s="9"/>
      <c r="BA3" s="8" t="s">
        <v>1</v>
      </c>
      <c r="BC3" s="9" t="s">
        <v>4</v>
      </c>
      <c r="BD3" s="9"/>
      <c r="BE3" s="8" t="s">
        <v>1</v>
      </c>
      <c r="BG3" s="9" t="s">
        <v>12</v>
      </c>
      <c r="BH3" s="9"/>
      <c r="BI3" s="8" t="s">
        <v>1</v>
      </c>
      <c r="BK3" s="9" t="s">
        <v>12</v>
      </c>
      <c r="BL3" s="9"/>
      <c r="BM3" s="8" t="s">
        <v>1</v>
      </c>
      <c r="BO3" s="15" t="s">
        <v>5</v>
      </c>
    </row>
    <row r="4" spans="1:67" s="8" customFormat="1" ht="15" customHeight="1" x14ac:dyDescent="0.25">
      <c r="A4" s="10"/>
      <c r="B4" s="10" t="s">
        <v>0</v>
      </c>
      <c r="C4" s="10" t="s">
        <v>9</v>
      </c>
      <c r="D4" s="10"/>
      <c r="E4" s="10" t="s">
        <v>5</v>
      </c>
      <c r="F4" s="10"/>
      <c r="G4" s="10" t="s">
        <v>76</v>
      </c>
      <c r="H4" s="10"/>
      <c r="I4" s="10" t="s">
        <v>5</v>
      </c>
      <c r="J4" s="10"/>
      <c r="K4" s="10" t="s">
        <v>14</v>
      </c>
      <c r="L4" s="10"/>
      <c r="M4" s="10" t="s">
        <v>5</v>
      </c>
      <c r="N4" s="12"/>
      <c r="O4" s="10" t="s">
        <v>9</v>
      </c>
      <c r="P4" s="10"/>
      <c r="Q4" s="10" t="s">
        <v>5</v>
      </c>
      <c r="R4" s="10"/>
      <c r="S4" s="10" t="s">
        <v>14</v>
      </c>
      <c r="T4" s="10"/>
      <c r="U4" s="10" t="s">
        <v>5</v>
      </c>
      <c r="V4" s="10"/>
      <c r="W4" s="10" t="s">
        <v>9</v>
      </c>
      <c r="X4" s="10"/>
      <c r="Y4" s="10" t="s">
        <v>5</v>
      </c>
      <c r="Z4" s="10"/>
      <c r="AA4" s="10" t="s">
        <v>14</v>
      </c>
      <c r="AB4" s="10"/>
      <c r="AC4" s="10" t="s">
        <v>5</v>
      </c>
      <c r="AD4" s="10"/>
      <c r="AE4" s="10" t="s">
        <v>15</v>
      </c>
      <c r="AF4" s="10"/>
      <c r="AG4" s="10" t="s">
        <v>5</v>
      </c>
      <c r="AH4" s="10"/>
      <c r="AI4" s="10" t="s">
        <v>16</v>
      </c>
      <c r="AJ4" s="10"/>
      <c r="AK4" s="10" t="s">
        <v>5</v>
      </c>
      <c r="AL4" s="10"/>
      <c r="AM4" s="10" t="s">
        <v>9</v>
      </c>
      <c r="AN4" s="10"/>
      <c r="AO4" s="10" t="s">
        <v>5</v>
      </c>
      <c r="AP4" s="10"/>
      <c r="AQ4" s="10" t="s">
        <v>14</v>
      </c>
      <c r="AR4" s="10"/>
      <c r="AS4" s="10" t="s">
        <v>5</v>
      </c>
      <c r="AT4" s="10"/>
      <c r="AU4" s="10" t="s">
        <v>16</v>
      </c>
      <c r="AV4" s="10"/>
      <c r="AW4" s="10" t="s">
        <v>5</v>
      </c>
      <c r="AX4" s="10"/>
      <c r="AY4" s="10" t="s">
        <v>9</v>
      </c>
      <c r="AZ4" s="11"/>
      <c r="BA4" s="10" t="s">
        <v>5</v>
      </c>
      <c r="BB4" s="10"/>
      <c r="BC4" s="10" t="s">
        <v>15</v>
      </c>
      <c r="BD4" s="11"/>
      <c r="BE4" s="10" t="s">
        <v>5</v>
      </c>
      <c r="BF4" s="10"/>
      <c r="BG4" s="10" t="s">
        <v>14</v>
      </c>
      <c r="BH4" s="11"/>
      <c r="BI4" s="10" t="s">
        <v>5</v>
      </c>
      <c r="BJ4" s="10"/>
      <c r="BK4" s="10" t="s">
        <v>15</v>
      </c>
      <c r="BL4" s="11"/>
      <c r="BM4" s="10" t="s">
        <v>5</v>
      </c>
      <c r="BN4" s="10"/>
      <c r="BO4" s="16" t="s">
        <v>10</v>
      </c>
    </row>
    <row r="5" spans="1:67" s="6" customFormat="1" ht="15" customHeight="1" x14ac:dyDescent="0.25">
      <c r="A5" s="6">
        <v>5</v>
      </c>
      <c r="B5" s="1" t="s">
        <v>17</v>
      </c>
      <c r="C5" s="7">
        <v>65349563</v>
      </c>
      <c r="D5" s="1"/>
      <c r="E5" s="13">
        <f t="shared" ref="E5:E36" si="0">C5/$BO5</f>
        <v>0.65825887017565543</v>
      </c>
      <c r="F5" s="2"/>
      <c r="G5" s="7">
        <v>0</v>
      </c>
      <c r="H5" s="1"/>
      <c r="I5" s="13">
        <f t="shared" ref="I5:I36" si="1">G5/$BO5</f>
        <v>0</v>
      </c>
      <c r="J5" s="2"/>
      <c r="K5" s="7">
        <v>15437878</v>
      </c>
      <c r="L5" s="1"/>
      <c r="M5" s="13">
        <f t="shared" ref="M5:M36" si="2">K5/$BO5</f>
        <v>0.15550402579110756</v>
      </c>
      <c r="N5" s="3"/>
      <c r="O5" s="7">
        <v>3189047</v>
      </c>
      <c r="P5" s="1"/>
      <c r="Q5" s="13">
        <f t="shared" ref="Q5:Q36" si="3">O5/$BO5</f>
        <v>3.2122915269640957E-2</v>
      </c>
      <c r="R5" s="2"/>
      <c r="S5" s="7">
        <v>0</v>
      </c>
      <c r="T5" s="1"/>
      <c r="U5" s="13">
        <f t="shared" ref="U5:U36" si="4">S5/$BO5</f>
        <v>0</v>
      </c>
      <c r="V5" s="2"/>
      <c r="W5" s="7">
        <v>8506515</v>
      </c>
      <c r="X5" s="3"/>
      <c r="Y5" s="13">
        <f t="shared" ref="Y5:Y36" si="5">W5/$BO5</f>
        <v>8.5685178231907466E-2</v>
      </c>
      <c r="Z5" s="2"/>
      <c r="AA5" s="7">
        <v>24430</v>
      </c>
      <c r="AB5" s="3"/>
      <c r="AC5" s="13">
        <f t="shared" ref="AC5:AC36" si="6">AA5/$BO5</f>
        <v>2.4608066925239062E-4</v>
      </c>
      <c r="AD5" s="2"/>
      <c r="AE5" s="7">
        <v>0</v>
      </c>
      <c r="AF5" s="3"/>
      <c r="AG5" s="13">
        <f t="shared" ref="AG5:AG36" si="7">AE5/$BO5</f>
        <v>0</v>
      </c>
      <c r="AH5" s="2"/>
      <c r="AI5" s="7">
        <v>4306327</v>
      </c>
      <c r="AJ5" s="3"/>
      <c r="AK5" s="13">
        <f t="shared" ref="AK5:AK36" si="8">AI5/$BO5</f>
        <v>4.3377152279150205E-2</v>
      </c>
      <c r="AL5" s="3"/>
      <c r="AM5" s="7">
        <v>2383398</v>
      </c>
      <c r="AN5" s="3"/>
      <c r="AO5" s="13">
        <f t="shared" ref="AO5:AO36" si="9">AM5/$BO5</f>
        <v>2.400770261706137E-2</v>
      </c>
      <c r="AP5" s="2"/>
      <c r="AQ5" s="7">
        <v>0</v>
      </c>
      <c r="AR5" s="3"/>
      <c r="AS5" s="13">
        <f t="shared" ref="AS5:AS36" si="10">AQ5/$BO5</f>
        <v>0</v>
      </c>
      <c r="AT5" s="2"/>
      <c r="AU5" s="7">
        <v>0</v>
      </c>
      <c r="AV5" s="3"/>
      <c r="AW5" s="13">
        <f t="shared" ref="AW5:AW36" si="11">AU5/$BO5</f>
        <v>0</v>
      </c>
      <c r="AX5" s="2"/>
      <c r="AY5" s="7">
        <v>0</v>
      </c>
      <c r="AZ5" s="1"/>
      <c r="BA5" s="13">
        <f t="shared" ref="BA5:BA36" si="12">AY5/$BO5</f>
        <v>0</v>
      </c>
      <c r="BB5" s="2"/>
      <c r="BC5" s="7">
        <v>79230</v>
      </c>
      <c r="BD5" s="1"/>
      <c r="BE5" s="13">
        <f t="shared" ref="BE5:BE36" si="13">BC5/$BO5</f>
        <v>7.9807496622459715E-4</v>
      </c>
      <c r="BF5" s="2"/>
      <c r="BG5" s="7">
        <v>0</v>
      </c>
      <c r="BH5" s="1"/>
      <c r="BI5" s="13">
        <f t="shared" ref="BI5:BI36" si="14">BG5/$BO5</f>
        <v>0</v>
      </c>
      <c r="BJ5" s="2"/>
      <c r="BK5" s="7">
        <v>0</v>
      </c>
      <c r="BL5" s="1"/>
      <c r="BM5" s="13">
        <f t="shared" ref="BM5:BM36" si="15">BK5/$BO5</f>
        <v>0</v>
      </c>
      <c r="BN5" s="3"/>
      <c r="BO5" s="17">
        <f>C5+G5+K5+O5+S5+W5+AA5+AE5+AI5+AM5+AQ5+AU5+AY5+BC5+BG5+BK5</f>
        <v>99276388</v>
      </c>
    </row>
    <row r="6" spans="1:67" s="6" customFormat="1" ht="15" customHeight="1" x14ac:dyDescent="0.25">
      <c r="A6" s="1">
        <v>6</v>
      </c>
      <c r="B6" s="1" t="s">
        <v>18</v>
      </c>
      <c r="C6" s="7">
        <v>39784851</v>
      </c>
      <c r="D6" s="1"/>
      <c r="E6" s="13">
        <f t="shared" si="0"/>
        <v>0.60051836619510135</v>
      </c>
      <c r="F6" s="2"/>
      <c r="G6" s="7">
        <v>3340372</v>
      </c>
      <c r="H6" s="1"/>
      <c r="I6" s="13">
        <f t="shared" si="1"/>
        <v>5.0420064057142333E-2</v>
      </c>
      <c r="J6" s="2"/>
      <c r="K6" s="7">
        <v>7741240</v>
      </c>
      <c r="L6" s="1"/>
      <c r="M6" s="13">
        <f t="shared" si="2"/>
        <v>0.11684741001352919</v>
      </c>
      <c r="N6" s="3"/>
      <c r="O6" s="7">
        <v>2578800</v>
      </c>
      <c r="P6" s="1"/>
      <c r="Q6" s="13">
        <f t="shared" si="3"/>
        <v>3.8924784781622722E-2</v>
      </c>
      <c r="R6" s="2"/>
      <c r="S6" s="7">
        <v>7200</v>
      </c>
      <c r="T6" s="1"/>
      <c r="U6" s="13">
        <f t="shared" si="4"/>
        <v>1.0867785420648502E-4</v>
      </c>
      <c r="V6" s="2"/>
      <c r="W6" s="7">
        <v>6524333</v>
      </c>
      <c r="X6" s="3"/>
      <c r="Y6" s="13">
        <f t="shared" si="5"/>
        <v>9.8479237578966539E-2</v>
      </c>
      <c r="Z6" s="2"/>
      <c r="AA6" s="7">
        <v>186493</v>
      </c>
      <c r="AB6" s="3"/>
      <c r="AC6" s="13">
        <f t="shared" si="6"/>
        <v>2.8149526478513905E-3</v>
      </c>
      <c r="AD6" s="2"/>
      <c r="AE6" s="7">
        <v>0</v>
      </c>
      <c r="AF6" s="3"/>
      <c r="AG6" s="13">
        <f t="shared" si="7"/>
        <v>0</v>
      </c>
      <c r="AH6" s="2"/>
      <c r="AI6" s="7">
        <v>3494939</v>
      </c>
      <c r="AJ6" s="3"/>
      <c r="AK6" s="13">
        <f t="shared" si="8"/>
        <v>5.2753120986466465E-2</v>
      </c>
      <c r="AL6" s="3"/>
      <c r="AM6" s="7">
        <v>2222265</v>
      </c>
      <c r="AN6" s="3"/>
      <c r="AO6" s="13">
        <f t="shared" si="9"/>
        <v>3.3543193288635337E-2</v>
      </c>
      <c r="AP6" s="2"/>
      <c r="AQ6" s="7">
        <v>9742</v>
      </c>
      <c r="AR6" s="3"/>
      <c r="AS6" s="13">
        <f t="shared" si="10"/>
        <v>1.4704717439994127E-4</v>
      </c>
      <c r="AT6" s="2"/>
      <c r="AU6" s="7">
        <v>328592</v>
      </c>
      <c r="AV6" s="3"/>
      <c r="AW6" s="13">
        <f t="shared" si="11"/>
        <v>4.9598157596412954E-3</v>
      </c>
      <c r="AX6" s="2"/>
      <c r="AY6" s="7">
        <v>0</v>
      </c>
      <c r="AZ6" s="1"/>
      <c r="BA6" s="13">
        <f t="shared" si="12"/>
        <v>0</v>
      </c>
      <c r="BB6" s="2"/>
      <c r="BC6" s="7">
        <v>32021</v>
      </c>
      <c r="BD6" s="1"/>
      <c r="BE6" s="13">
        <f t="shared" si="13"/>
        <v>4.833296624369246E-4</v>
      </c>
      <c r="BF6" s="2"/>
      <c r="BG6" s="7">
        <v>0</v>
      </c>
      <c r="BH6" s="1"/>
      <c r="BI6" s="13">
        <f t="shared" si="14"/>
        <v>0</v>
      </c>
      <c r="BJ6" s="2"/>
      <c r="BK6" s="7">
        <v>0</v>
      </c>
      <c r="BL6" s="1"/>
      <c r="BM6" s="13">
        <f t="shared" si="15"/>
        <v>0</v>
      </c>
      <c r="BN6" s="3"/>
      <c r="BO6" s="17">
        <f t="shared" ref="BO6:BO64" si="16">C6+G6+K6+O6+S6+W6+AA6+AE6+AI6+AM6+AQ6+AU6+AY6+BC6+BG6+BK6</f>
        <v>66250848</v>
      </c>
    </row>
    <row r="7" spans="1:67" s="6" customFormat="1" ht="15" customHeight="1" x14ac:dyDescent="0.25">
      <c r="A7" s="1">
        <v>8</v>
      </c>
      <c r="B7" s="1" t="s">
        <v>19</v>
      </c>
      <c r="C7" s="7">
        <v>48711284</v>
      </c>
      <c r="D7" s="1"/>
      <c r="E7" s="13">
        <f t="shared" si="0"/>
        <v>0.57053349144186594</v>
      </c>
      <c r="F7" s="2"/>
      <c r="G7" s="7">
        <v>870154</v>
      </c>
      <c r="H7" s="1"/>
      <c r="I7" s="13">
        <f t="shared" si="1"/>
        <v>1.0191724769811148E-2</v>
      </c>
      <c r="J7" s="2"/>
      <c r="K7" s="7">
        <v>14112013</v>
      </c>
      <c r="L7" s="1"/>
      <c r="M7" s="13">
        <f t="shared" si="2"/>
        <v>0.16528769900959706</v>
      </c>
      <c r="N7" s="3"/>
      <c r="O7" s="7">
        <v>4792147</v>
      </c>
      <c r="P7" s="1"/>
      <c r="Q7" s="13">
        <f t="shared" si="3"/>
        <v>5.6128275317330244E-2</v>
      </c>
      <c r="R7" s="2"/>
      <c r="S7" s="7">
        <v>0</v>
      </c>
      <c r="T7" s="1"/>
      <c r="U7" s="13">
        <f t="shared" si="4"/>
        <v>0</v>
      </c>
      <c r="V7" s="2"/>
      <c r="W7" s="7">
        <v>9130932</v>
      </c>
      <c r="X7" s="3"/>
      <c r="Y7" s="13">
        <f t="shared" si="5"/>
        <v>0.10694652421969128</v>
      </c>
      <c r="Z7" s="2"/>
      <c r="AA7" s="7">
        <v>211158</v>
      </c>
      <c r="AB7" s="3"/>
      <c r="AC7" s="13">
        <f t="shared" si="6"/>
        <v>2.4731992485741401E-3</v>
      </c>
      <c r="AD7" s="2"/>
      <c r="AE7" s="7">
        <v>0</v>
      </c>
      <c r="AF7" s="3"/>
      <c r="AG7" s="13">
        <f t="shared" si="7"/>
        <v>0</v>
      </c>
      <c r="AH7" s="2"/>
      <c r="AI7" s="7">
        <v>4072455</v>
      </c>
      <c r="AJ7" s="3"/>
      <c r="AK7" s="13">
        <f t="shared" si="8"/>
        <v>4.7698844684321694E-2</v>
      </c>
      <c r="AL7" s="3"/>
      <c r="AM7" s="7">
        <v>3451577</v>
      </c>
      <c r="AN7" s="3"/>
      <c r="AO7" s="13">
        <f t="shared" si="9"/>
        <v>4.0426778255125473E-2</v>
      </c>
      <c r="AP7" s="2"/>
      <c r="AQ7" s="7">
        <v>26763</v>
      </c>
      <c r="AR7" s="3"/>
      <c r="AS7" s="13">
        <f t="shared" si="10"/>
        <v>3.1346305368297537E-4</v>
      </c>
      <c r="AT7" s="2"/>
      <c r="AU7" s="7">
        <v>0</v>
      </c>
      <c r="AV7" s="3"/>
      <c r="AW7" s="13">
        <f t="shared" si="11"/>
        <v>0</v>
      </c>
      <c r="AX7" s="2"/>
      <c r="AY7" s="7">
        <v>0</v>
      </c>
      <c r="AZ7" s="1"/>
      <c r="BA7" s="13">
        <f t="shared" si="12"/>
        <v>0</v>
      </c>
      <c r="BB7" s="2"/>
      <c r="BC7" s="7">
        <v>0</v>
      </c>
      <c r="BD7" s="1"/>
      <c r="BE7" s="13">
        <f t="shared" si="13"/>
        <v>0</v>
      </c>
      <c r="BF7" s="2"/>
      <c r="BG7" s="7">
        <v>0</v>
      </c>
      <c r="BH7" s="1"/>
      <c r="BI7" s="13">
        <f t="shared" si="14"/>
        <v>0</v>
      </c>
      <c r="BJ7" s="2"/>
      <c r="BK7" s="7">
        <v>0</v>
      </c>
      <c r="BL7" s="1"/>
      <c r="BM7" s="13">
        <f t="shared" si="15"/>
        <v>0</v>
      </c>
      <c r="BN7" s="3"/>
      <c r="BO7" s="17">
        <f t="shared" si="16"/>
        <v>85378483</v>
      </c>
    </row>
    <row r="8" spans="1:67" s="6" customFormat="1" ht="15" customHeight="1" x14ac:dyDescent="0.25">
      <c r="A8" s="1">
        <v>10</v>
      </c>
      <c r="B8" s="1" t="s">
        <v>20</v>
      </c>
      <c r="C8" s="7">
        <v>9111451</v>
      </c>
      <c r="D8" s="4"/>
      <c r="E8" s="13">
        <f t="shared" si="0"/>
        <v>0.59839089350752073</v>
      </c>
      <c r="F8" s="2"/>
      <c r="G8" s="7">
        <v>0</v>
      </c>
      <c r="H8" s="4"/>
      <c r="I8" s="13">
        <f t="shared" si="1"/>
        <v>0</v>
      </c>
      <c r="J8" s="2"/>
      <c r="K8" s="7">
        <v>1251764</v>
      </c>
      <c r="L8" s="4"/>
      <c r="M8" s="13">
        <f t="shared" si="2"/>
        <v>8.2209099123789195E-2</v>
      </c>
      <c r="N8" s="3"/>
      <c r="O8" s="7">
        <v>1308946</v>
      </c>
      <c r="P8" s="1"/>
      <c r="Q8" s="13">
        <f t="shared" si="3"/>
        <v>8.5964504061218708E-2</v>
      </c>
      <c r="R8" s="2"/>
      <c r="S8" s="7">
        <v>241070</v>
      </c>
      <c r="T8" s="1"/>
      <c r="U8" s="13">
        <f t="shared" si="4"/>
        <v>1.5832175654334094E-2</v>
      </c>
      <c r="V8" s="2"/>
      <c r="W8" s="7">
        <v>1466261</v>
      </c>
      <c r="X8" s="3"/>
      <c r="Y8" s="13">
        <f t="shared" si="5"/>
        <v>9.6296103650805001E-2</v>
      </c>
      <c r="Z8" s="2"/>
      <c r="AA8" s="7">
        <v>62466</v>
      </c>
      <c r="AB8" s="3"/>
      <c r="AC8" s="13">
        <f t="shared" si="6"/>
        <v>4.1024295201544511E-3</v>
      </c>
      <c r="AD8" s="2"/>
      <c r="AE8" s="7">
        <v>0</v>
      </c>
      <c r="AF8" s="3"/>
      <c r="AG8" s="13">
        <f t="shared" si="7"/>
        <v>0</v>
      </c>
      <c r="AH8" s="2"/>
      <c r="AI8" s="7">
        <v>966964</v>
      </c>
      <c r="AJ8" s="3"/>
      <c r="AK8" s="13">
        <f t="shared" si="8"/>
        <v>6.3504973241869628E-2</v>
      </c>
      <c r="AL8" s="3"/>
      <c r="AM8" s="7">
        <v>536551</v>
      </c>
      <c r="AN8" s="3"/>
      <c r="AO8" s="13">
        <f t="shared" si="9"/>
        <v>3.5237771931424945E-2</v>
      </c>
      <c r="AP8" s="2"/>
      <c r="AQ8" s="7">
        <v>0</v>
      </c>
      <c r="AR8" s="3"/>
      <c r="AS8" s="13">
        <f t="shared" si="10"/>
        <v>0</v>
      </c>
      <c r="AT8" s="2"/>
      <c r="AU8" s="7">
        <v>281114</v>
      </c>
      <c r="AV8" s="3"/>
      <c r="AW8" s="13">
        <f t="shared" si="11"/>
        <v>1.8462049308883205E-2</v>
      </c>
      <c r="AX8" s="2"/>
      <c r="AY8" s="7">
        <v>0</v>
      </c>
      <c r="AZ8" s="1"/>
      <c r="BA8" s="13">
        <f t="shared" si="12"/>
        <v>0</v>
      </c>
      <c r="BB8" s="2"/>
      <c r="BC8" s="7">
        <v>0</v>
      </c>
      <c r="BD8" s="1"/>
      <c r="BE8" s="13">
        <f t="shared" si="13"/>
        <v>0</v>
      </c>
      <c r="BF8" s="2"/>
      <c r="BG8" s="7">
        <v>0</v>
      </c>
      <c r="BH8" s="1"/>
      <c r="BI8" s="13">
        <f t="shared" si="14"/>
        <v>0</v>
      </c>
      <c r="BJ8" s="2"/>
      <c r="BK8" s="7">
        <v>0</v>
      </c>
      <c r="BL8" s="1"/>
      <c r="BM8" s="13">
        <f t="shared" si="15"/>
        <v>0</v>
      </c>
      <c r="BN8" s="3"/>
      <c r="BO8" s="17">
        <f t="shared" si="16"/>
        <v>15226587</v>
      </c>
    </row>
    <row r="9" spans="1:67" s="6" customFormat="1" ht="15" customHeight="1" x14ac:dyDescent="0.25">
      <c r="A9" s="1">
        <v>19</v>
      </c>
      <c r="B9" s="1" t="s">
        <v>21</v>
      </c>
      <c r="C9" s="7">
        <v>14124101</v>
      </c>
      <c r="D9" s="1"/>
      <c r="E9" s="13">
        <f t="shared" si="0"/>
        <v>0.67518131265991765</v>
      </c>
      <c r="F9" s="2"/>
      <c r="G9" s="7">
        <v>0</v>
      </c>
      <c r="H9" s="1"/>
      <c r="I9" s="13">
        <f t="shared" si="1"/>
        <v>0</v>
      </c>
      <c r="J9" s="2"/>
      <c r="K9" s="7">
        <v>1478017</v>
      </c>
      <c r="L9" s="1"/>
      <c r="M9" s="13">
        <f t="shared" si="2"/>
        <v>7.0654370015739293E-2</v>
      </c>
      <c r="N9" s="3"/>
      <c r="O9" s="7">
        <v>1012456</v>
      </c>
      <c r="P9" s="1"/>
      <c r="Q9" s="13">
        <f t="shared" si="3"/>
        <v>4.8398929679871985E-2</v>
      </c>
      <c r="R9" s="2"/>
      <c r="S9" s="7">
        <v>76121</v>
      </c>
      <c r="T9" s="1"/>
      <c r="U9" s="13">
        <f t="shared" si="4"/>
        <v>3.6388494178132532E-3</v>
      </c>
      <c r="V9" s="2"/>
      <c r="W9" s="7">
        <v>1629682</v>
      </c>
      <c r="X9" s="3"/>
      <c r="Y9" s="13">
        <f t="shared" si="5"/>
        <v>7.7904486237972942E-2</v>
      </c>
      <c r="Z9" s="2"/>
      <c r="AA9" s="7">
        <v>64872</v>
      </c>
      <c r="AB9" s="3"/>
      <c r="AC9" s="13">
        <f t="shared" si="6"/>
        <v>3.1011079653759325E-3</v>
      </c>
      <c r="AD9" s="2"/>
      <c r="AE9" s="7">
        <v>0</v>
      </c>
      <c r="AF9" s="3"/>
      <c r="AG9" s="13">
        <f t="shared" si="7"/>
        <v>0</v>
      </c>
      <c r="AH9" s="2"/>
      <c r="AI9" s="7">
        <v>2163845</v>
      </c>
      <c r="AJ9" s="3"/>
      <c r="AK9" s="13">
        <f t="shared" si="8"/>
        <v>0.10343934155473679</v>
      </c>
      <c r="AL9" s="3"/>
      <c r="AM9" s="7">
        <v>289740</v>
      </c>
      <c r="AN9" s="3"/>
      <c r="AO9" s="13">
        <f t="shared" si="9"/>
        <v>1.3850583023307786E-2</v>
      </c>
      <c r="AP9" s="2"/>
      <c r="AQ9" s="7">
        <v>0</v>
      </c>
      <c r="AR9" s="3"/>
      <c r="AS9" s="13">
        <f t="shared" si="10"/>
        <v>0</v>
      </c>
      <c r="AT9" s="2"/>
      <c r="AU9" s="7">
        <v>80141</v>
      </c>
      <c r="AV9" s="3"/>
      <c r="AW9" s="13">
        <f t="shared" si="11"/>
        <v>3.8310194452644071E-3</v>
      </c>
      <c r="AX9" s="2"/>
      <c r="AY9" s="7">
        <v>0</v>
      </c>
      <c r="AZ9" s="1"/>
      <c r="BA9" s="13">
        <f t="shared" si="12"/>
        <v>0</v>
      </c>
      <c r="BB9" s="2"/>
      <c r="BC9" s="7">
        <v>0</v>
      </c>
      <c r="BD9" s="1"/>
      <c r="BE9" s="13">
        <f t="shared" si="13"/>
        <v>0</v>
      </c>
      <c r="BF9" s="2"/>
      <c r="BG9" s="7">
        <v>0</v>
      </c>
      <c r="BH9" s="1"/>
      <c r="BI9" s="13">
        <f t="shared" si="14"/>
        <v>0</v>
      </c>
      <c r="BJ9" s="2"/>
      <c r="BK9" s="7">
        <v>0</v>
      </c>
      <c r="BL9" s="1"/>
      <c r="BM9" s="13">
        <f t="shared" si="15"/>
        <v>0</v>
      </c>
      <c r="BN9" s="3"/>
      <c r="BO9" s="17">
        <f t="shared" si="16"/>
        <v>20918975</v>
      </c>
    </row>
    <row r="10" spans="1:67" s="6" customFormat="1" ht="15" customHeight="1" x14ac:dyDescent="0.25">
      <c r="A10" s="1">
        <v>20</v>
      </c>
      <c r="B10" s="1" t="s">
        <v>22</v>
      </c>
      <c r="C10" s="7">
        <v>42182307</v>
      </c>
      <c r="D10" s="1"/>
      <c r="E10" s="13">
        <f t="shared" si="0"/>
        <v>0.62305445712148633</v>
      </c>
      <c r="F10" s="2"/>
      <c r="G10" s="7">
        <v>0</v>
      </c>
      <c r="H10" s="1"/>
      <c r="I10" s="13">
        <f t="shared" si="1"/>
        <v>0</v>
      </c>
      <c r="J10" s="2"/>
      <c r="K10" s="7">
        <v>9927142</v>
      </c>
      <c r="L10" s="1"/>
      <c r="M10" s="13">
        <f t="shared" si="2"/>
        <v>0.1466290136662726</v>
      </c>
      <c r="N10" s="3"/>
      <c r="O10" s="7">
        <v>3095642</v>
      </c>
      <c r="P10" s="1"/>
      <c r="Q10" s="13">
        <f t="shared" si="3"/>
        <v>4.5724230913981832E-2</v>
      </c>
      <c r="R10" s="2"/>
      <c r="S10" s="7">
        <v>285699</v>
      </c>
      <c r="T10" s="1"/>
      <c r="U10" s="13">
        <f t="shared" si="4"/>
        <v>4.2199217635287591E-3</v>
      </c>
      <c r="V10" s="2"/>
      <c r="W10" s="7">
        <v>6066025</v>
      </c>
      <c r="X10" s="3"/>
      <c r="Y10" s="13">
        <f t="shared" si="5"/>
        <v>8.9598321714845136E-2</v>
      </c>
      <c r="Z10" s="2"/>
      <c r="AA10" s="7">
        <v>262996</v>
      </c>
      <c r="AB10" s="3"/>
      <c r="AC10" s="13">
        <f t="shared" si="6"/>
        <v>3.8845867298135783E-3</v>
      </c>
      <c r="AD10" s="2"/>
      <c r="AE10" s="7">
        <v>0</v>
      </c>
      <c r="AF10" s="3"/>
      <c r="AG10" s="13">
        <f t="shared" si="7"/>
        <v>0</v>
      </c>
      <c r="AH10" s="2"/>
      <c r="AI10" s="7">
        <v>3699170</v>
      </c>
      <c r="AJ10" s="3"/>
      <c r="AK10" s="13">
        <f t="shared" si="8"/>
        <v>5.4638651132809982E-2</v>
      </c>
      <c r="AL10" s="3"/>
      <c r="AM10" s="7">
        <v>1721304</v>
      </c>
      <c r="AN10" s="3"/>
      <c r="AO10" s="13">
        <f t="shared" si="9"/>
        <v>2.5424548952740846E-2</v>
      </c>
      <c r="AP10" s="2"/>
      <c r="AQ10" s="7">
        <v>0</v>
      </c>
      <c r="AR10" s="3"/>
      <c r="AS10" s="13">
        <f t="shared" si="10"/>
        <v>0</v>
      </c>
      <c r="AT10" s="2"/>
      <c r="AU10" s="7">
        <v>462155</v>
      </c>
      <c r="AV10" s="3"/>
      <c r="AW10" s="13">
        <f t="shared" si="11"/>
        <v>6.8262680045209599E-3</v>
      </c>
      <c r="AX10" s="2"/>
      <c r="AY10" s="7">
        <v>0</v>
      </c>
      <c r="AZ10" s="1"/>
      <c r="BA10" s="13">
        <f t="shared" si="12"/>
        <v>0</v>
      </c>
      <c r="BB10" s="2"/>
      <c r="BC10" s="7">
        <v>0</v>
      </c>
      <c r="BD10" s="1"/>
      <c r="BE10" s="13">
        <f t="shared" si="13"/>
        <v>0</v>
      </c>
      <c r="BF10" s="2"/>
      <c r="BG10" s="7">
        <v>0</v>
      </c>
      <c r="BH10" s="1"/>
      <c r="BI10" s="13">
        <f t="shared" si="14"/>
        <v>0</v>
      </c>
      <c r="BJ10" s="2"/>
      <c r="BK10" s="7">
        <v>0</v>
      </c>
      <c r="BL10" s="1"/>
      <c r="BM10" s="13">
        <f t="shared" si="15"/>
        <v>0</v>
      </c>
      <c r="BN10" s="3"/>
      <c r="BO10" s="17">
        <f t="shared" si="16"/>
        <v>67702440</v>
      </c>
    </row>
    <row r="11" spans="1:67" s="6" customFormat="1" ht="15" customHeight="1" x14ac:dyDescent="0.25">
      <c r="A11" s="1">
        <v>22</v>
      </c>
      <c r="B11" s="1" t="s">
        <v>23</v>
      </c>
      <c r="C11" s="7">
        <v>93789741</v>
      </c>
      <c r="D11" s="1"/>
      <c r="E11" s="13">
        <f t="shared" si="0"/>
        <v>0.65496952850429813</v>
      </c>
      <c r="F11" s="2"/>
      <c r="G11" s="7">
        <v>6227162</v>
      </c>
      <c r="H11" s="1"/>
      <c r="I11" s="13">
        <f t="shared" si="1"/>
        <v>4.348664699969565E-2</v>
      </c>
      <c r="J11" s="2"/>
      <c r="K11" s="7">
        <v>16406518</v>
      </c>
      <c r="L11" s="1"/>
      <c r="M11" s="13">
        <f t="shared" si="2"/>
        <v>0.11457297188673632</v>
      </c>
      <c r="N11" s="3"/>
      <c r="O11" s="7">
        <v>4707372</v>
      </c>
      <c r="P11" s="1"/>
      <c r="Q11" s="13">
        <f t="shared" si="3"/>
        <v>3.2873373851563734E-2</v>
      </c>
      <c r="R11" s="2"/>
      <c r="S11" s="7">
        <v>0</v>
      </c>
      <c r="T11" s="1"/>
      <c r="U11" s="13">
        <f t="shared" si="4"/>
        <v>0</v>
      </c>
      <c r="V11" s="2"/>
      <c r="W11" s="7">
        <v>11411770</v>
      </c>
      <c r="X11" s="3"/>
      <c r="Y11" s="13">
        <f t="shared" si="5"/>
        <v>7.9692741835159717E-2</v>
      </c>
      <c r="Z11" s="2"/>
      <c r="AA11" s="7">
        <v>170329</v>
      </c>
      <c r="AB11" s="3"/>
      <c r="AC11" s="13">
        <f t="shared" si="6"/>
        <v>1.189472362660737E-3</v>
      </c>
      <c r="AD11" s="2"/>
      <c r="AE11" s="7">
        <v>0</v>
      </c>
      <c r="AF11" s="3"/>
      <c r="AG11" s="13">
        <f t="shared" si="7"/>
        <v>0</v>
      </c>
      <c r="AH11" s="2"/>
      <c r="AI11" s="7">
        <v>6816809</v>
      </c>
      <c r="AJ11" s="3"/>
      <c r="AK11" s="13">
        <f t="shared" si="8"/>
        <v>4.7604376864990555E-2</v>
      </c>
      <c r="AL11" s="3"/>
      <c r="AM11" s="7">
        <v>2812571</v>
      </c>
      <c r="AN11" s="3"/>
      <c r="AO11" s="13">
        <f t="shared" si="9"/>
        <v>1.96412558784533E-2</v>
      </c>
      <c r="AP11" s="2"/>
      <c r="AQ11" s="7">
        <v>122605</v>
      </c>
      <c r="AR11" s="3"/>
      <c r="AS11" s="13">
        <f t="shared" si="10"/>
        <v>8.5619747091816227E-4</v>
      </c>
      <c r="AT11" s="2"/>
      <c r="AU11" s="7">
        <v>732229</v>
      </c>
      <c r="AV11" s="3"/>
      <c r="AW11" s="13">
        <f t="shared" si="11"/>
        <v>5.1134343455237147E-3</v>
      </c>
      <c r="AX11" s="2"/>
      <c r="AY11" s="7">
        <v>0</v>
      </c>
      <c r="AZ11" s="1"/>
      <c r="BA11" s="13">
        <f t="shared" si="12"/>
        <v>0</v>
      </c>
      <c r="BB11" s="2"/>
      <c r="BC11" s="7">
        <v>0</v>
      </c>
      <c r="BD11" s="1"/>
      <c r="BE11" s="13">
        <f t="shared" si="13"/>
        <v>0</v>
      </c>
      <c r="BF11" s="2"/>
      <c r="BG11" s="7">
        <v>0</v>
      </c>
      <c r="BH11" s="1"/>
      <c r="BI11" s="13">
        <f t="shared" si="14"/>
        <v>0</v>
      </c>
      <c r="BJ11" s="2"/>
      <c r="BK11" s="7">
        <v>0</v>
      </c>
      <c r="BL11" s="1"/>
      <c r="BM11" s="13">
        <f t="shared" si="15"/>
        <v>0</v>
      </c>
      <c r="BN11" s="3"/>
      <c r="BO11" s="17">
        <f t="shared" si="16"/>
        <v>143197106</v>
      </c>
    </row>
    <row r="12" spans="1:67" s="6" customFormat="1" ht="15" customHeight="1" x14ac:dyDescent="0.25">
      <c r="A12" s="1">
        <v>23</v>
      </c>
      <c r="B12" s="1" t="s">
        <v>24</v>
      </c>
      <c r="C12" s="7">
        <v>254501536</v>
      </c>
      <c r="D12" s="1"/>
      <c r="E12" s="13">
        <f t="shared" si="0"/>
        <v>0.68045726965893094</v>
      </c>
      <c r="F12" s="2"/>
      <c r="G12" s="7">
        <v>3706933</v>
      </c>
      <c r="H12" s="1"/>
      <c r="I12" s="13">
        <f t="shared" si="1"/>
        <v>9.9111759702251445E-3</v>
      </c>
      <c r="J12" s="2"/>
      <c r="K12" s="7">
        <v>52735929</v>
      </c>
      <c r="L12" s="1"/>
      <c r="M12" s="13">
        <f t="shared" si="2"/>
        <v>0.14099933078701432</v>
      </c>
      <c r="N12" s="3"/>
      <c r="O12" s="7">
        <v>9385912</v>
      </c>
      <c r="P12" s="1"/>
      <c r="Q12" s="13">
        <f t="shared" si="3"/>
        <v>2.5094984309953224E-2</v>
      </c>
      <c r="R12" s="2"/>
      <c r="S12" s="7">
        <v>0</v>
      </c>
      <c r="T12" s="1"/>
      <c r="U12" s="13">
        <f t="shared" si="4"/>
        <v>0</v>
      </c>
      <c r="V12" s="2"/>
      <c r="W12" s="7">
        <v>30241564</v>
      </c>
      <c r="X12" s="3"/>
      <c r="Y12" s="13">
        <f t="shared" si="5"/>
        <v>8.0856455301141356E-2</v>
      </c>
      <c r="Z12" s="2"/>
      <c r="AA12" s="7">
        <v>66851</v>
      </c>
      <c r="AB12" s="3"/>
      <c r="AC12" s="13">
        <f t="shared" si="6"/>
        <v>1.7873860271699573E-4</v>
      </c>
      <c r="AD12" s="2"/>
      <c r="AE12" s="7">
        <v>0</v>
      </c>
      <c r="AF12" s="3"/>
      <c r="AG12" s="13">
        <f t="shared" si="7"/>
        <v>0</v>
      </c>
      <c r="AH12" s="2"/>
      <c r="AI12" s="7">
        <v>16856552</v>
      </c>
      <c r="AJ12" s="3"/>
      <c r="AK12" s="13">
        <f t="shared" si="8"/>
        <v>4.5069132116294146E-2</v>
      </c>
      <c r="AL12" s="3"/>
      <c r="AM12" s="7">
        <v>6520179</v>
      </c>
      <c r="AN12" s="3"/>
      <c r="AO12" s="13">
        <f t="shared" si="9"/>
        <v>1.7432913253723932E-2</v>
      </c>
      <c r="AP12" s="2"/>
      <c r="AQ12" s="7">
        <v>0</v>
      </c>
      <c r="AR12" s="3"/>
      <c r="AS12" s="13">
        <f t="shared" si="10"/>
        <v>0</v>
      </c>
      <c r="AT12" s="2"/>
      <c r="AU12" s="7">
        <v>0</v>
      </c>
      <c r="AV12" s="3"/>
      <c r="AW12" s="13">
        <f t="shared" si="11"/>
        <v>0</v>
      </c>
      <c r="AX12" s="2"/>
      <c r="AY12" s="7">
        <v>0</v>
      </c>
      <c r="AZ12" s="1"/>
      <c r="BA12" s="13">
        <f t="shared" si="12"/>
        <v>0</v>
      </c>
      <c r="BB12" s="2"/>
      <c r="BC12" s="7">
        <v>0</v>
      </c>
      <c r="BD12" s="1"/>
      <c r="BE12" s="13">
        <f t="shared" si="13"/>
        <v>0</v>
      </c>
      <c r="BF12" s="2"/>
      <c r="BG12" s="7">
        <v>0</v>
      </c>
      <c r="BH12" s="1"/>
      <c r="BI12" s="13">
        <f t="shared" si="14"/>
        <v>0</v>
      </c>
      <c r="BJ12" s="2"/>
      <c r="BK12" s="7">
        <v>0</v>
      </c>
      <c r="BL12" s="1"/>
      <c r="BM12" s="13">
        <f t="shared" si="15"/>
        <v>0</v>
      </c>
      <c r="BN12" s="3"/>
      <c r="BO12" s="17">
        <f t="shared" si="16"/>
        <v>374015456</v>
      </c>
    </row>
    <row r="13" spans="1:67" s="6" customFormat="1" ht="15" customHeight="1" x14ac:dyDescent="0.25">
      <c r="A13" s="1">
        <v>27</v>
      </c>
      <c r="B13" s="1" t="s">
        <v>25</v>
      </c>
      <c r="C13" s="7">
        <v>44702327</v>
      </c>
      <c r="D13" s="1"/>
      <c r="E13" s="13">
        <f t="shared" si="0"/>
        <v>0.58142249953085423</v>
      </c>
      <c r="F13" s="2"/>
      <c r="G13" s="7">
        <v>0</v>
      </c>
      <c r="H13" s="1"/>
      <c r="I13" s="13">
        <f t="shared" si="1"/>
        <v>0</v>
      </c>
      <c r="J13" s="2"/>
      <c r="K13" s="7">
        <v>9251385</v>
      </c>
      <c r="L13" s="1"/>
      <c r="M13" s="13">
        <f t="shared" si="2"/>
        <v>0.12032848739221677</v>
      </c>
      <c r="N13" s="3"/>
      <c r="O13" s="7">
        <v>3539444</v>
      </c>
      <c r="P13" s="1"/>
      <c r="Q13" s="13">
        <f t="shared" si="3"/>
        <v>4.6035911674787863E-2</v>
      </c>
      <c r="R13" s="2"/>
      <c r="S13" s="7">
        <v>0</v>
      </c>
      <c r="T13" s="1"/>
      <c r="U13" s="13">
        <f t="shared" si="4"/>
        <v>0</v>
      </c>
      <c r="V13" s="2"/>
      <c r="W13" s="7">
        <v>9687332</v>
      </c>
      <c r="X13" s="3"/>
      <c r="Y13" s="13">
        <f t="shared" si="5"/>
        <v>0.12599864846465886</v>
      </c>
      <c r="Z13" s="2"/>
      <c r="AA13" s="7">
        <v>312373</v>
      </c>
      <c r="AB13" s="3"/>
      <c r="AC13" s="13">
        <f t="shared" si="6"/>
        <v>4.0628911878782398E-3</v>
      </c>
      <c r="AD13" s="2"/>
      <c r="AE13" s="7">
        <v>0</v>
      </c>
      <c r="AF13" s="3"/>
      <c r="AG13" s="13">
        <f t="shared" si="7"/>
        <v>0</v>
      </c>
      <c r="AH13" s="2"/>
      <c r="AI13" s="7">
        <v>3639386</v>
      </c>
      <c r="AJ13" s="3"/>
      <c r="AK13" s="13">
        <f t="shared" si="8"/>
        <v>4.7335811061415156E-2</v>
      </c>
      <c r="AL13" s="3"/>
      <c r="AM13" s="7">
        <v>5140263</v>
      </c>
      <c r="AN13" s="3"/>
      <c r="AO13" s="13">
        <f t="shared" si="9"/>
        <v>6.6857024282113264E-2</v>
      </c>
      <c r="AP13" s="2"/>
      <c r="AQ13" s="7">
        <v>69197</v>
      </c>
      <c r="AR13" s="3"/>
      <c r="AS13" s="13">
        <f t="shared" si="10"/>
        <v>9.0001338632855776E-4</v>
      </c>
      <c r="AT13" s="2"/>
      <c r="AU13" s="7">
        <v>806939</v>
      </c>
      <c r="AV13" s="3"/>
      <c r="AW13" s="13">
        <f t="shared" si="11"/>
        <v>1.0495482491301358E-2</v>
      </c>
      <c r="AX13" s="2"/>
      <c r="AY13" s="7">
        <v>0</v>
      </c>
      <c r="AZ13" s="1"/>
      <c r="BA13" s="13">
        <f t="shared" si="12"/>
        <v>0</v>
      </c>
      <c r="BB13" s="2"/>
      <c r="BC13" s="7">
        <v>12848</v>
      </c>
      <c r="BD13" s="1"/>
      <c r="BE13" s="13">
        <f t="shared" si="13"/>
        <v>1.6710799583145671E-4</v>
      </c>
      <c r="BF13" s="2"/>
      <c r="BG13" s="7">
        <v>0</v>
      </c>
      <c r="BH13" s="1"/>
      <c r="BI13" s="13">
        <f t="shared" si="14"/>
        <v>0</v>
      </c>
      <c r="BJ13" s="2"/>
      <c r="BK13" s="7">
        <v>-277082</v>
      </c>
      <c r="BL13" s="1"/>
      <c r="BM13" s="13">
        <f t="shared" si="15"/>
        <v>-3.6038774673857166E-3</v>
      </c>
      <c r="BN13" s="3"/>
      <c r="BO13" s="17">
        <f t="shared" si="16"/>
        <v>76884412</v>
      </c>
    </row>
    <row r="14" spans="1:67" s="6" customFormat="1" ht="15" customHeight="1" x14ac:dyDescent="0.25">
      <c r="A14" s="1">
        <v>28</v>
      </c>
      <c r="B14" s="1" t="s">
        <v>26</v>
      </c>
      <c r="C14" s="7">
        <v>33622253</v>
      </c>
      <c r="D14" s="1"/>
      <c r="E14" s="13">
        <f t="shared" si="0"/>
        <v>0.64442387315843352</v>
      </c>
      <c r="F14" s="2"/>
      <c r="G14" s="7">
        <v>0</v>
      </c>
      <c r="H14" s="1"/>
      <c r="I14" s="13">
        <f t="shared" si="1"/>
        <v>0</v>
      </c>
      <c r="J14" s="2"/>
      <c r="K14" s="7">
        <v>5082315</v>
      </c>
      <c r="L14" s="1"/>
      <c r="M14" s="13">
        <f t="shared" si="2"/>
        <v>9.7410638035208524E-2</v>
      </c>
      <c r="N14" s="3"/>
      <c r="O14" s="7">
        <v>2513048</v>
      </c>
      <c r="P14" s="1"/>
      <c r="Q14" s="13">
        <f t="shared" si="3"/>
        <v>4.8166555810315717E-2</v>
      </c>
      <c r="R14" s="2"/>
      <c r="S14" s="7">
        <v>0</v>
      </c>
      <c r="T14" s="1"/>
      <c r="U14" s="13">
        <f t="shared" si="4"/>
        <v>0</v>
      </c>
      <c r="V14" s="2"/>
      <c r="W14" s="7">
        <v>4691473</v>
      </c>
      <c r="X14" s="3"/>
      <c r="Y14" s="13">
        <f t="shared" si="5"/>
        <v>8.9919530421658997E-2</v>
      </c>
      <c r="Z14" s="2"/>
      <c r="AA14" s="7">
        <v>254013</v>
      </c>
      <c r="AB14" s="3"/>
      <c r="AC14" s="13">
        <f t="shared" si="6"/>
        <v>4.8685625348364719E-3</v>
      </c>
      <c r="AD14" s="2"/>
      <c r="AE14" s="7">
        <v>0</v>
      </c>
      <c r="AF14" s="3"/>
      <c r="AG14" s="13">
        <f t="shared" si="7"/>
        <v>0</v>
      </c>
      <c r="AH14" s="2"/>
      <c r="AI14" s="7">
        <v>2996314</v>
      </c>
      <c r="AJ14" s="3"/>
      <c r="AK14" s="13">
        <f t="shared" si="8"/>
        <v>5.7429116159432816E-2</v>
      </c>
      <c r="AL14" s="3"/>
      <c r="AM14" s="7">
        <v>2305319</v>
      </c>
      <c r="AN14" s="3"/>
      <c r="AO14" s="13">
        <f t="shared" si="9"/>
        <v>4.4185099637603906E-2</v>
      </c>
      <c r="AP14" s="2"/>
      <c r="AQ14" s="7">
        <v>174829</v>
      </c>
      <c r="AR14" s="3"/>
      <c r="AS14" s="13">
        <f t="shared" si="10"/>
        <v>3.3508754252850269E-3</v>
      </c>
      <c r="AT14" s="2"/>
      <c r="AU14" s="7">
        <v>534563</v>
      </c>
      <c r="AV14" s="3"/>
      <c r="AW14" s="13">
        <f t="shared" si="11"/>
        <v>1.0245748817225059E-2</v>
      </c>
      <c r="AX14" s="2"/>
      <c r="AY14" s="7">
        <v>0</v>
      </c>
      <c r="AZ14" s="1"/>
      <c r="BA14" s="13">
        <f t="shared" si="12"/>
        <v>0</v>
      </c>
      <c r="BB14" s="2"/>
      <c r="BC14" s="7">
        <v>0</v>
      </c>
      <c r="BD14" s="1"/>
      <c r="BE14" s="13">
        <f t="shared" si="13"/>
        <v>0</v>
      </c>
      <c r="BF14" s="2"/>
      <c r="BG14" s="7">
        <v>0</v>
      </c>
      <c r="BH14" s="1"/>
      <c r="BI14" s="13">
        <f t="shared" si="14"/>
        <v>0</v>
      </c>
      <c r="BJ14" s="2"/>
      <c r="BK14" s="7">
        <v>0</v>
      </c>
      <c r="BL14" s="1"/>
      <c r="BM14" s="13">
        <f t="shared" si="15"/>
        <v>0</v>
      </c>
      <c r="BN14" s="3"/>
      <c r="BO14" s="17">
        <f t="shared" si="16"/>
        <v>52174127</v>
      </c>
    </row>
    <row r="15" spans="1:67" s="6" customFormat="1" ht="15" customHeight="1" x14ac:dyDescent="0.25">
      <c r="A15" s="1">
        <v>33</v>
      </c>
      <c r="B15" s="1" t="s">
        <v>27</v>
      </c>
      <c r="C15" s="7">
        <v>163537005</v>
      </c>
      <c r="D15" s="1"/>
      <c r="E15" s="13">
        <f t="shared" si="0"/>
        <v>0.66926234635464077</v>
      </c>
      <c r="F15" s="2"/>
      <c r="G15" s="7">
        <v>1126649</v>
      </c>
      <c r="H15" s="1"/>
      <c r="I15" s="13">
        <f t="shared" si="1"/>
        <v>4.6107225288741817E-3</v>
      </c>
      <c r="J15" s="2"/>
      <c r="K15" s="7">
        <v>33330089</v>
      </c>
      <c r="L15" s="1"/>
      <c r="M15" s="13">
        <f t="shared" si="2"/>
        <v>0.13640077099583059</v>
      </c>
      <c r="N15" s="3"/>
      <c r="O15" s="7">
        <v>6823628</v>
      </c>
      <c r="P15" s="1"/>
      <c r="Q15" s="13">
        <f t="shared" si="3"/>
        <v>2.7925161561636921E-2</v>
      </c>
      <c r="R15" s="2"/>
      <c r="S15" s="7">
        <v>0</v>
      </c>
      <c r="T15" s="1"/>
      <c r="U15" s="13">
        <f t="shared" si="4"/>
        <v>0</v>
      </c>
      <c r="V15" s="2"/>
      <c r="W15" s="7">
        <v>18249667</v>
      </c>
      <c r="X15" s="3"/>
      <c r="Y15" s="13">
        <f t="shared" si="5"/>
        <v>7.4685328599547601E-2</v>
      </c>
      <c r="Z15" s="2"/>
      <c r="AA15" s="7">
        <v>456617</v>
      </c>
      <c r="AB15" s="3"/>
      <c r="AC15" s="13">
        <f t="shared" si="6"/>
        <v>1.8686692030676301E-3</v>
      </c>
      <c r="AD15" s="2"/>
      <c r="AE15" s="7">
        <v>3008457</v>
      </c>
      <c r="AF15" s="3"/>
      <c r="AG15" s="13">
        <f t="shared" si="7"/>
        <v>1.2311873943925069E-2</v>
      </c>
      <c r="AH15" s="2"/>
      <c r="AI15" s="7">
        <v>11120084</v>
      </c>
      <c r="AJ15" s="3"/>
      <c r="AK15" s="13">
        <f t="shared" si="8"/>
        <v>4.5508070234627933E-2</v>
      </c>
      <c r="AL15" s="3"/>
      <c r="AM15" s="7">
        <v>5797310</v>
      </c>
      <c r="AN15" s="3"/>
      <c r="AO15" s="13">
        <f t="shared" si="9"/>
        <v>2.3725035768786536E-2</v>
      </c>
      <c r="AP15" s="2"/>
      <c r="AQ15" s="7">
        <v>16570</v>
      </c>
      <c r="AR15" s="3"/>
      <c r="AS15" s="13">
        <f t="shared" si="10"/>
        <v>6.7811423347861844E-5</v>
      </c>
      <c r="AT15" s="2"/>
      <c r="AU15" s="7">
        <v>888034</v>
      </c>
      <c r="AV15" s="3"/>
      <c r="AW15" s="13">
        <f t="shared" si="11"/>
        <v>3.6342093857148544E-3</v>
      </c>
      <c r="AX15" s="2"/>
      <c r="AY15" s="7">
        <v>0</v>
      </c>
      <c r="AZ15" s="1"/>
      <c r="BA15" s="13">
        <f t="shared" si="12"/>
        <v>0</v>
      </c>
      <c r="BB15" s="2"/>
      <c r="BC15" s="7">
        <v>0</v>
      </c>
      <c r="BD15" s="1"/>
      <c r="BE15" s="13">
        <f t="shared" si="13"/>
        <v>0</v>
      </c>
      <c r="BF15" s="2"/>
      <c r="BG15" s="7">
        <v>0</v>
      </c>
      <c r="BH15" s="1"/>
      <c r="BI15" s="13">
        <f t="shared" si="14"/>
        <v>0</v>
      </c>
      <c r="BJ15" s="2"/>
      <c r="BK15" s="7">
        <v>0</v>
      </c>
      <c r="BL15" s="1"/>
      <c r="BM15" s="13">
        <f t="shared" si="15"/>
        <v>0</v>
      </c>
      <c r="BN15" s="3"/>
      <c r="BO15" s="17">
        <f t="shared" si="16"/>
        <v>244354110</v>
      </c>
    </row>
    <row r="16" spans="1:67" s="6" customFormat="1" ht="15" customHeight="1" x14ac:dyDescent="0.25">
      <c r="A16" s="1">
        <v>34</v>
      </c>
      <c r="B16" s="1" t="s">
        <v>28</v>
      </c>
      <c r="C16" s="7">
        <v>201112024</v>
      </c>
      <c r="D16" s="1"/>
      <c r="E16" s="13">
        <f t="shared" si="0"/>
        <v>0.69541844261370955</v>
      </c>
      <c r="F16" s="2"/>
      <c r="G16" s="7">
        <v>2557990</v>
      </c>
      <c r="H16" s="1"/>
      <c r="I16" s="13">
        <f t="shared" si="1"/>
        <v>8.8451868100210794E-3</v>
      </c>
      <c r="J16" s="2"/>
      <c r="K16" s="7">
        <v>36505630</v>
      </c>
      <c r="L16" s="1"/>
      <c r="M16" s="13">
        <f t="shared" si="2"/>
        <v>0.12623157907869453</v>
      </c>
      <c r="N16" s="3"/>
      <c r="O16" s="7">
        <v>10123977</v>
      </c>
      <c r="P16" s="1"/>
      <c r="Q16" s="13">
        <f t="shared" si="3"/>
        <v>3.5007356489023325E-2</v>
      </c>
      <c r="R16" s="2"/>
      <c r="S16" s="7">
        <v>58902</v>
      </c>
      <c r="T16" s="1"/>
      <c r="U16" s="13">
        <f t="shared" si="4"/>
        <v>2.0367522683195071E-4</v>
      </c>
      <c r="V16" s="2"/>
      <c r="W16" s="7">
        <v>23832015</v>
      </c>
      <c r="X16" s="3"/>
      <c r="Y16" s="13">
        <f t="shared" si="5"/>
        <v>8.2407915877006757E-2</v>
      </c>
      <c r="Z16" s="2"/>
      <c r="AA16" s="7">
        <v>0</v>
      </c>
      <c r="AB16" s="3"/>
      <c r="AC16" s="13">
        <f t="shared" si="6"/>
        <v>0</v>
      </c>
      <c r="AD16" s="2"/>
      <c r="AE16" s="7">
        <v>526408</v>
      </c>
      <c r="AF16" s="3"/>
      <c r="AG16" s="13">
        <f t="shared" si="7"/>
        <v>1.8202483583945116E-3</v>
      </c>
      <c r="AH16" s="2"/>
      <c r="AI16" s="7">
        <v>9542578</v>
      </c>
      <c r="AJ16" s="3"/>
      <c r="AK16" s="13">
        <f t="shared" si="8"/>
        <v>3.2996956617968538E-2</v>
      </c>
      <c r="AL16" s="3"/>
      <c r="AM16" s="7">
        <v>4496658</v>
      </c>
      <c r="AN16" s="3"/>
      <c r="AO16" s="13">
        <f t="shared" si="9"/>
        <v>1.5548841094287221E-2</v>
      </c>
      <c r="AP16" s="2"/>
      <c r="AQ16" s="7">
        <v>0</v>
      </c>
      <c r="AR16" s="3"/>
      <c r="AS16" s="13">
        <f t="shared" si="10"/>
        <v>0</v>
      </c>
      <c r="AT16" s="2"/>
      <c r="AU16" s="7">
        <v>439519</v>
      </c>
      <c r="AV16" s="3"/>
      <c r="AW16" s="13">
        <f t="shared" si="11"/>
        <v>1.5197978340625471E-3</v>
      </c>
      <c r="AX16" s="2"/>
      <c r="AY16" s="7">
        <v>0</v>
      </c>
      <c r="AZ16" s="1"/>
      <c r="BA16" s="13">
        <f t="shared" si="12"/>
        <v>0</v>
      </c>
      <c r="BB16" s="2"/>
      <c r="BC16" s="7">
        <v>0</v>
      </c>
      <c r="BD16" s="1"/>
      <c r="BE16" s="13">
        <f t="shared" si="13"/>
        <v>0</v>
      </c>
      <c r="BF16" s="2"/>
      <c r="BG16" s="7">
        <v>0</v>
      </c>
      <c r="BH16" s="1"/>
      <c r="BI16" s="13">
        <f t="shared" si="14"/>
        <v>0</v>
      </c>
      <c r="BJ16" s="2"/>
      <c r="BK16" s="7">
        <v>0</v>
      </c>
      <c r="BL16" s="1"/>
      <c r="BM16" s="13">
        <f t="shared" si="15"/>
        <v>0</v>
      </c>
      <c r="BN16" s="3"/>
      <c r="BO16" s="17">
        <f t="shared" si="16"/>
        <v>289195701</v>
      </c>
    </row>
    <row r="17" spans="1:67" s="6" customFormat="1" ht="15" customHeight="1" x14ac:dyDescent="0.25">
      <c r="A17" s="1">
        <v>35</v>
      </c>
      <c r="B17" s="1" t="s">
        <v>29</v>
      </c>
      <c r="C17" s="7">
        <v>251787468</v>
      </c>
      <c r="D17" s="1"/>
      <c r="E17" s="13">
        <f t="shared" si="0"/>
        <v>0.62433215512834572</v>
      </c>
      <c r="F17" s="2"/>
      <c r="G17" s="7">
        <v>7054894</v>
      </c>
      <c r="H17" s="1"/>
      <c r="I17" s="13">
        <f t="shared" si="1"/>
        <v>1.7493313746743087E-2</v>
      </c>
      <c r="J17" s="2"/>
      <c r="K17" s="7">
        <v>72163069</v>
      </c>
      <c r="L17" s="1"/>
      <c r="M17" s="13">
        <f t="shared" si="2"/>
        <v>0.17893553141193477</v>
      </c>
      <c r="N17" s="3"/>
      <c r="O17" s="7">
        <v>11084383</v>
      </c>
      <c r="P17" s="1"/>
      <c r="Q17" s="13">
        <f t="shared" si="3"/>
        <v>2.7484833862573329E-2</v>
      </c>
      <c r="R17" s="2"/>
      <c r="S17" s="7">
        <v>1003241</v>
      </c>
      <c r="T17" s="1"/>
      <c r="U17" s="13">
        <f t="shared" si="4"/>
        <v>2.4876361822865492E-3</v>
      </c>
      <c r="V17" s="2"/>
      <c r="W17" s="7">
        <v>31628623</v>
      </c>
      <c r="X17" s="3"/>
      <c r="Y17" s="13">
        <f t="shared" si="5"/>
        <v>7.8426327244102409E-2</v>
      </c>
      <c r="Z17" s="2"/>
      <c r="AA17" s="7">
        <v>710513</v>
      </c>
      <c r="AB17" s="3"/>
      <c r="AC17" s="13">
        <f t="shared" si="6"/>
        <v>1.7617878922262578E-3</v>
      </c>
      <c r="AD17" s="2"/>
      <c r="AE17" s="7">
        <v>469809</v>
      </c>
      <c r="AF17" s="3"/>
      <c r="AG17" s="13">
        <f t="shared" si="7"/>
        <v>1.1649383021266689E-3</v>
      </c>
      <c r="AH17" s="2"/>
      <c r="AI17" s="7">
        <v>17468269</v>
      </c>
      <c r="AJ17" s="3"/>
      <c r="AK17" s="13">
        <f t="shared" si="8"/>
        <v>4.3314316307162967E-2</v>
      </c>
      <c r="AL17" s="3"/>
      <c r="AM17" s="7">
        <v>2927008</v>
      </c>
      <c r="AN17" s="3"/>
      <c r="AO17" s="13">
        <f t="shared" si="9"/>
        <v>7.2578084494574965E-3</v>
      </c>
      <c r="AP17" s="2"/>
      <c r="AQ17" s="7">
        <v>37712</v>
      </c>
      <c r="AR17" s="3"/>
      <c r="AS17" s="13">
        <f t="shared" si="10"/>
        <v>9.3510667632593121E-5</v>
      </c>
      <c r="AT17" s="2"/>
      <c r="AU17" s="7">
        <v>764333</v>
      </c>
      <c r="AV17" s="3"/>
      <c r="AW17" s="13">
        <f t="shared" si="11"/>
        <v>1.8952399534265696E-3</v>
      </c>
      <c r="AX17" s="2"/>
      <c r="AY17" s="7">
        <v>0</v>
      </c>
      <c r="AZ17" s="1"/>
      <c r="BA17" s="13">
        <f t="shared" si="12"/>
        <v>0</v>
      </c>
      <c r="BB17" s="2"/>
      <c r="BC17" s="7">
        <v>0</v>
      </c>
      <c r="BD17" s="1"/>
      <c r="BE17" s="13">
        <f t="shared" si="13"/>
        <v>0</v>
      </c>
      <c r="BF17" s="2"/>
      <c r="BG17" s="7">
        <v>0</v>
      </c>
      <c r="BH17" s="1"/>
      <c r="BI17" s="13">
        <f t="shared" si="14"/>
        <v>0</v>
      </c>
      <c r="BJ17" s="2"/>
      <c r="BK17" s="7">
        <v>6191564</v>
      </c>
      <c r="BL17" s="1"/>
      <c r="BM17" s="13">
        <f t="shared" si="15"/>
        <v>1.5352600851981564E-2</v>
      </c>
      <c r="BN17" s="3"/>
      <c r="BO17" s="17">
        <f t="shared" si="16"/>
        <v>403290886</v>
      </c>
    </row>
    <row r="18" spans="1:67" s="6" customFormat="1" ht="15" customHeight="1" x14ac:dyDescent="0.25">
      <c r="A18" s="1">
        <v>36</v>
      </c>
      <c r="B18" s="1" t="s">
        <v>30</v>
      </c>
      <c r="C18" s="7">
        <v>802820156</v>
      </c>
      <c r="D18" s="1"/>
      <c r="E18" s="13">
        <f t="shared" si="0"/>
        <v>0.71611082362042922</v>
      </c>
      <c r="F18" s="2"/>
      <c r="G18" s="7">
        <v>9926322</v>
      </c>
      <c r="H18" s="1"/>
      <c r="I18" s="13">
        <f t="shared" si="1"/>
        <v>8.8542204251055023E-3</v>
      </c>
      <c r="J18" s="2"/>
      <c r="K18" s="7">
        <v>134001071</v>
      </c>
      <c r="L18" s="1"/>
      <c r="M18" s="13">
        <f t="shared" si="2"/>
        <v>0.11952816157225331</v>
      </c>
      <c r="N18" s="3"/>
      <c r="O18" s="7">
        <v>25444336</v>
      </c>
      <c r="P18" s="1"/>
      <c r="Q18" s="13">
        <f t="shared" si="3"/>
        <v>2.2696196991639727E-2</v>
      </c>
      <c r="R18" s="2"/>
      <c r="S18" s="7">
        <v>0</v>
      </c>
      <c r="T18" s="1"/>
      <c r="U18" s="13">
        <f t="shared" si="4"/>
        <v>0</v>
      </c>
      <c r="V18" s="2"/>
      <c r="W18" s="7">
        <v>92817930</v>
      </c>
      <c r="X18" s="3"/>
      <c r="Y18" s="13">
        <f t="shared" si="5"/>
        <v>8.2793043749942105E-2</v>
      </c>
      <c r="Z18" s="2"/>
      <c r="AA18" s="7">
        <v>430096</v>
      </c>
      <c r="AB18" s="3"/>
      <c r="AC18" s="13">
        <f t="shared" si="6"/>
        <v>3.8364308431221311E-4</v>
      </c>
      <c r="AD18" s="2"/>
      <c r="AE18" s="7">
        <v>0</v>
      </c>
      <c r="AF18" s="3"/>
      <c r="AG18" s="13">
        <f t="shared" si="7"/>
        <v>0</v>
      </c>
      <c r="AH18" s="2"/>
      <c r="AI18" s="7">
        <v>51207180</v>
      </c>
      <c r="AJ18" s="3"/>
      <c r="AK18" s="13">
        <f t="shared" si="8"/>
        <v>4.5676501232586854E-2</v>
      </c>
      <c r="AL18" s="3"/>
      <c r="AM18" s="7">
        <v>4342811</v>
      </c>
      <c r="AN18" s="3"/>
      <c r="AO18" s="13">
        <f t="shared" si="9"/>
        <v>3.8737616872163579E-3</v>
      </c>
      <c r="AP18" s="2"/>
      <c r="AQ18" s="7">
        <v>93776</v>
      </c>
      <c r="AR18" s="3"/>
      <c r="AS18" s="13">
        <f t="shared" si="10"/>
        <v>8.3647636514782973E-5</v>
      </c>
      <c r="AT18" s="2"/>
      <c r="AU18" s="7">
        <v>0</v>
      </c>
      <c r="AV18" s="3"/>
      <c r="AW18" s="13">
        <f t="shared" si="11"/>
        <v>0</v>
      </c>
      <c r="AX18" s="2"/>
      <c r="AY18" s="7">
        <v>0</v>
      </c>
      <c r="AZ18" s="1"/>
      <c r="BA18" s="13">
        <f t="shared" si="12"/>
        <v>0</v>
      </c>
      <c r="BB18" s="2"/>
      <c r="BC18" s="7">
        <v>0</v>
      </c>
      <c r="BD18" s="1"/>
      <c r="BE18" s="13">
        <f t="shared" si="13"/>
        <v>0</v>
      </c>
      <c r="BF18" s="2"/>
      <c r="BG18" s="7">
        <v>0</v>
      </c>
      <c r="BH18" s="1"/>
      <c r="BI18" s="13">
        <f t="shared" si="14"/>
        <v>0</v>
      </c>
      <c r="BJ18" s="2"/>
      <c r="BK18" s="7">
        <v>0</v>
      </c>
      <c r="BL18" s="1"/>
      <c r="BM18" s="13">
        <f t="shared" si="15"/>
        <v>0</v>
      </c>
      <c r="BN18" s="3"/>
      <c r="BO18" s="17">
        <f t="shared" si="16"/>
        <v>1121083678</v>
      </c>
    </row>
    <row r="19" spans="1:67" s="6" customFormat="1" ht="15" customHeight="1" x14ac:dyDescent="0.25">
      <c r="A19" s="1">
        <v>37</v>
      </c>
      <c r="B19" s="1" t="s">
        <v>31</v>
      </c>
      <c r="C19" s="7">
        <v>167581028</v>
      </c>
      <c r="D19" s="1"/>
      <c r="E19" s="13">
        <f t="shared" si="0"/>
        <v>0.70554130501563828</v>
      </c>
      <c r="F19" s="2"/>
      <c r="G19" s="7">
        <v>5070207</v>
      </c>
      <c r="H19" s="1"/>
      <c r="I19" s="13">
        <f t="shared" si="1"/>
        <v>2.1346333210698672E-2</v>
      </c>
      <c r="J19" s="2"/>
      <c r="K19" s="7">
        <v>26872649</v>
      </c>
      <c r="L19" s="1"/>
      <c r="M19" s="13">
        <f t="shared" si="2"/>
        <v>0.11313788959861965</v>
      </c>
      <c r="N19" s="3"/>
      <c r="O19" s="7">
        <v>6657248</v>
      </c>
      <c r="P19" s="1"/>
      <c r="Q19" s="13">
        <f t="shared" si="3"/>
        <v>2.8028014255484505E-2</v>
      </c>
      <c r="R19" s="2"/>
      <c r="S19" s="7">
        <v>556570</v>
      </c>
      <c r="T19" s="1"/>
      <c r="U19" s="13">
        <f t="shared" si="4"/>
        <v>2.3432433182863266E-3</v>
      </c>
      <c r="V19" s="2"/>
      <c r="W19" s="7">
        <v>20980265</v>
      </c>
      <c r="X19" s="3"/>
      <c r="Y19" s="13">
        <f t="shared" si="5"/>
        <v>8.8330067695216188E-2</v>
      </c>
      <c r="Z19" s="2"/>
      <c r="AA19" s="7">
        <v>820806</v>
      </c>
      <c r="AB19" s="3"/>
      <c r="AC19" s="13">
        <f t="shared" si="6"/>
        <v>3.4557165767276831E-3</v>
      </c>
      <c r="AD19" s="2"/>
      <c r="AE19" s="7">
        <v>0</v>
      </c>
      <c r="AF19" s="3"/>
      <c r="AG19" s="13">
        <f t="shared" si="7"/>
        <v>0</v>
      </c>
      <c r="AH19" s="2"/>
      <c r="AI19" s="7">
        <v>7578022</v>
      </c>
      <c r="AJ19" s="3"/>
      <c r="AK19" s="13">
        <f t="shared" si="8"/>
        <v>3.1904611131262528E-2</v>
      </c>
      <c r="AL19" s="3"/>
      <c r="AM19" s="7">
        <v>1277426</v>
      </c>
      <c r="AN19" s="3"/>
      <c r="AO19" s="13">
        <f t="shared" si="9"/>
        <v>5.3781553786679641E-3</v>
      </c>
      <c r="AP19" s="2"/>
      <c r="AQ19" s="7">
        <v>0</v>
      </c>
      <c r="AR19" s="3"/>
      <c r="AS19" s="13">
        <f t="shared" si="10"/>
        <v>0</v>
      </c>
      <c r="AT19" s="2"/>
      <c r="AU19" s="7">
        <v>0</v>
      </c>
      <c r="AV19" s="3"/>
      <c r="AW19" s="13">
        <f t="shared" si="11"/>
        <v>0</v>
      </c>
      <c r="AX19" s="2"/>
      <c r="AY19" s="7">
        <v>0</v>
      </c>
      <c r="AZ19" s="1"/>
      <c r="BA19" s="13">
        <f t="shared" si="12"/>
        <v>0</v>
      </c>
      <c r="BB19" s="2"/>
      <c r="BC19" s="7">
        <v>126994</v>
      </c>
      <c r="BD19" s="1"/>
      <c r="BE19" s="13">
        <f t="shared" si="13"/>
        <v>5.3466381939819567E-4</v>
      </c>
      <c r="BF19" s="2"/>
      <c r="BG19" s="7">
        <v>0</v>
      </c>
      <c r="BH19" s="1"/>
      <c r="BI19" s="13">
        <f t="shared" si="14"/>
        <v>0</v>
      </c>
      <c r="BJ19" s="2"/>
      <c r="BK19" s="7">
        <v>0</v>
      </c>
      <c r="BL19" s="1"/>
      <c r="BM19" s="13">
        <f t="shared" si="15"/>
        <v>0</v>
      </c>
      <c r="BN19" s="3"/>
      <c r="BO19" s="17">
        <f t="shared" si="16"/>
        <v>237521215</v>
      </c>
    </row>
    <row r="20" spans="1:67" s="6" customFormat="1" ht="15" customHeight="1" x14ac:dyDescent="0.25">
      <c r="A20" s="1">
        <v>38</v>
      </c>
      <c r="B20" s="1" t="s">
        <v>32</v>
      </c>
      <c r="C20" s="7">
        <v>223409770</v>
      </c>
      <c r="D20" s="1"/>
      <c r="E20" s="13">
        <f t="shared" si="0"/>
        <v>0.6111789273933651</v>
      </c>
      <c r="F20" s="2"/>
      <c r="G20" s="7">
        <v>9967057</v>
      </c>
      <c r="H20" s="1"/>
      <c r="I20" s="13">
        <f t="shared" si="1"/>
        <v>2.7266735946814374E-2</v>
      </c>
      <c r="J20" s="2"/>
      <c r="K20" s="7">
        <v>66654686</v>
      </c>
      <c r="L20" s="1"/>
      <c r="M20" s="13">
        <f t="shared" si="2"/>
        <v>0.18234627561373681</v>
      </c>
      <c r="N20" s="3"/>
      <c r="O20" s="7">
        <v>8381727</v>
      </c>
      <c r="P20" s="1"/>
      <c r="Q20" s="13">
        <f t="shared" si="3"/>
        <v>2.2929771234104973E-2</v>
      </c>
      <c r="R20" s="2"/>
      <c r="S20" s="7">
        <v>853695</v>
      </c>
      <c r="T20" s="1"/>
      <c r="U20" s="13">
        <f t="shared" si="4"/>
        <v>2.3354412585496094E-3</v>
      </c>
      <c r="V20" s="2"/>
      <c r="W20" s="7">
        <v>34185358</v>
      </c>
      <c r="X20" s="3"/>
      <c r="Y20" s="13">
        <f t="shared" si="5"/>
        <v>9.3520397227919771E-2</v>
      </c>
      <c r="Z20" s="2"/>
      <c r="AA20" s="7">
        <v>573083</v>
      </c>
      <c r="AB20" s="3"/>
      <c r="AC20" s="13">
        <f t="shared" si="6"/>
        <v>1.5677750048593302E-3</v>
      </c>
      <c r="AD20" s="2"/>
      <c r="AE20" s="7">
        <v>0</v>
      </c>
      <c r="AF20" s="3"/>
      <c r="AG20" s="13">
        <f t="shared" si="7"/>
        <v>0</v>
      </c>
      <c r="AH20" s="2"/>
      <c r="AI20" s="7">
        <v>19188100</v>
      </c>
      <c r="AJ20" s="3"/>
      <c r="AK20" s="13">
        <f t="shared" si="8"/>
        <v>5.2492612013864161E-2</v>
      </c>
      <c r="AL20" s="3"/>
      <c r="AM20" s="7">
        <v>1656461</v>
      </c>
      <c r="AN20" s="3"/>
      <c r="AO20" s="13">
        <f t="shared" si="9"/>
        <v>4.5315567768094518E-3</v>
      </c>
      <c r="AP20" s="2"/>
      <c r="AQ20" s="7">
        <v>0</v>
      </c>
      <c r="AR20" s="3"/>
      <c r="AS20" s="13">
        <f t="shared" si="10"/>
        <v>0</v>
      </c>
      <c r="AT20" s="2"/>
      <c r="AU20" s="7">
        <v>436480</v>
      </c>
      <c r="AV20" s="3"/>
      <c r="AW20" s="13">
        <f t="shared" si="11"/>
        <v>1.1940721223993741E-3</v>
      </c>
      <c r="AX20" s="2"/>
      <c r="AY20" s="7">
        <v>0</v>
      </c>
      <c r="AZ20" s="1"/>
      <c r="BA20" s="13">
        <f t="shared" si="12"/>
        <v>0</v>
      </c>
      <c r="BB20" s="2"/>
      <c r="BC20" s="7">
        <v>232642</v>
      </c>
      <c r="BD20" s="1"/>
      <c r="BE20" s="13">
        <f t="shared" si="13"/>
        <v>6.3643540757706007E-4</v>
      </c>
      <c r="BF20" s="2"/>
      <c r="BG20" s="7">
        <v>0</v>
      </c>
      <c r="BH20" s="1"/>
      <c r="BI20" s="13">
        <f t="shared" si="14"/>
        <v>0</v>
      </c>
      <c r="BJ20" s="2"/>
      <c r="BK20" s="7">
        <v>0</v>
      </c>
      <c r="BL20" s="1"/>
      <c r="BM20" s="13">
        <f t="shared" si="15"/>
        <v>0</v>
      </c>
      <c r="BN20" s="3"/>
      <c r="BO20" s="17">
        <f t="shared" si="16"/>
        <v>365539059</v>
      </c>
    </row>
    <row r="21" spans="1:67" s="6" customFormat="1" ht="15" customHeight="1" x14ac:dyDescent="0.25">
      <c r="A21" s="1">
        <v>39</v>
      </c>
      <c r="B21" s="1" t="s">
        <v>33</v>
      </c>
      <c r="C21" s="7">
        <v>523671694</v>
      </c>
      <c r="D21" s="1"/>
      <c r="E21" s="13">
        <f t="shared" si="0"/>
        <v>0.64457793154620024</v>
      </c>
      <c r="F21" s="2"/>
      <c r="G21" s="7">
        <v>12880646</v>
      </c>
      <c r="H21" s="1"/>
      <c r="I21" s="13">
        <f t="shared" si="1"/>
        <v>1.5854552099695572E-2</v>
      </c>
      <c r="J21" s="2"/>
      <c r="K21" s="7">
        <v>104355593</v>
      </c>
      <c r="L21" s="1"/>
      <c r="M21" s="13">
        <f t="shared" si="2"/>
        <v>0.12844939501583436</v>
      </c>
      <c r="N21" s="3"/>
      <c r="O21" s="7">
        <v>31960231</v>
      </c>
      <c r="P21" s="1"/>
      <c r="Q21" s="13">
        <f t="shared" si="3"/>
        <v>3.9339265088707935E-2</v>
      </c>
      <c r="R21" s="2"/>
      <c r="S21" s="7">
        <v>641563</v>
      </c>
      <c r="T21" s="1"/>
      <c r="U21" s="13">
        <f t="shared" si="4"/>
        <v>7.8968818867757029E-4</v>
      </c>
      <c r="V21" s="2"/>
      <c r="W21" s="7">
        <v>86272194</v>
      </c>
      <c r="X21" s="3"/>
      <c r="Y21" s="13">
        <f t="shared" si="5"/>
        <v>0.10619086919460746</v>
      </c>
      <c r="Z21" s="2"/>
      <c r="AA21" s="7">
        <v>1680073</v>
      </c>
      <c r="AB21" s="3"/>
      <c r="AC21" s="13">
        <f t="shared" si="6"/>
        <v>2.0679711956831854E-3</v>
      </c>
      <c r="AD21" s="2"/>
      <c r="AE21" s="7">
        <v>549486</v>
      </c>
      <c r="AF21" s="3"/>
      <c r="AG21" s="13">
        <f t="shared" si="7"/>
        <v>6.7635228971072738E-4</v>
      </c>
      <c r="AH21" s="2"/>
      <c r="AI21" s="7">
        <v>38792405</v>
      </c>
      <c r="AJ21" s="3"/>
      <c r="AK21" s="13">
        <f t="shared" si="8"/>
        <v>4.7748863383481777E-2</v>
      </c>
      <c r="AL21" s="3"/>
      <c r="AM21" s="7">
        <v>4303641</v>
      </c>
      <c r="AN21" s="3"/>
      <c r="AO21" s="13">
        <f t="shared" si="9"/>
        <v>5.2972731688213431E-3</v>
      </c>
      <c r="AP21" s="2"/>
      <c r="AQ21" s="7">
        <v>146694</v>
      </c>
      <c r="AR21" s="3"/>
      <c r="AS21" s="13">
        <f t="shared" si="10"/>
        <v>1.8056296754935601E-4</v>
      </c>
      <c r="AT21" s="2"/>
      <c r="AU21" s="7">
        <v>0</v>
      </c>
      <c r="AV21" s="3"/>
      <c r="AW21" s="13">
        <f t="shared" si="11"/>
        <v>0</v>
      </c>
      <c r="AX21" s="2"/>
      <c r="AY21" s="7">
        <v>0</v>
      </c>
      <c r="AZ21" s="1"/>
      <c r="BA21" s="13">
        <f t="shared" si="12"/>
        <v>0</v>
      </c>
      <c r="BB21" s="2"/>
      <c r="BC21" s="7">
        <v>108274</v>
      </c>
      <c r="BD21" s="1"/>
      <c r="BE21" s="13">
        <f t="shared" si="13"/>
        <v>1.3327249068427458E-4</v>
      </c>
      <c r="BF21" s="2"/>
      <c r="BG21" s="7">
        <v>0</v>
      </c>
      <c r="BH21" s="1"/>
      <c r="BI21" s="13">
        <f t="shared" si="14"/>
        <v>0</v>
      </c>
      <c r="BJ21" s="2"/>
      <c r="BK21" s="7">
        <v>7063232</v>
      </c>
      <c r="BL21" s="1"/>
      <c r="BM21" s="13">
        <f t="shared" si="15"/>
        <v>8.6940033703462507E-3</v>
      </c>
      <c r="BN21" s="3"/>
      <c r="BO21" s="17">
        <f t="shared" si="16"/>
        <v>812425726</v>
      </c>
    </row>
    <row r="22" spans="1:67" s="6" customFormat="1" ht="15" customHeight="1" x14ac:dyDescent="0.25">
      <c r="A22" s="1">
        <v>40</v>
      </c>
      <c r="B22" s="1" t="s">
        <v>34</v>
      </c>
      <c r="C22" s="7">
        <v>80382729</v>
      </c>
      <c r="D22" s="1"/>
      <c r="E22" s="13">
        <f t="shared" si="0"/>
        <v>0.66977829699526148</v>
      </c>
      <c r="F22" s="2"/>
      <c r="G22" s="7">
        <v>1918082</v>
      </c>
      <c r="H22" s="1"/>
      <c r="I22" s="13">
        <f t="shared" si="1"/>
        <v>1.5982160738250938E-2</v>
      </c>
      <c r="J22" s="2"/>
      <c r="K22" s="7">
        <v>15685334</v>
      </c>
      <c r="L22" s="1"/>
      <c r="M22" s="13">
        <f t="shared" si="2"/>
        <v>0.13069593960068054</v>
      </c>
      <c r="N22" s="3"/>
      <c r="O22" s="7">
        <v>4610929</v>
      </c>
      <c r="P22" s="1"/>
      <c r="Q22" s="13">
        <f t="shared" si="3"/>
        <v>3.8419946817009207E-2</v>
      </c>
      <c r="R22" s="2"/>
      <c r="S22" s="7">
        <v>94978</v>
      </c>
      <c r="T22" s="1"/>
      <c r="U22" s="13">
        <f t="shared" si="4"/>
        <v>7.9139143300317586E-4</v>
      </c>
      <c r="V22" s="2"/>
      <c r="W22" s="7">
        <v>8523797</v>
      </c>
      <c r="X22" s="3"/>
      <c r="Y22" s="13">
        <f t="shared" si="5"/>
        <v>7.1023394075029708E-2</v>
      </c>
      <c r="Z22" s="2"/>
      <c r="AA22" s="7">
        <v>88814</v>
      </c>
      <c r="AB22" s="3"/>
      <c r="AC22" s="13">
        <f t="shared" si="6"/>
        <v>7.4003073059807599E-4</v>
      </c>
      <c r="AD22" s="2"/>
      <c r="AE22" s="7">
        <v>0</v>
      </c>
      <c r="AF22" s="3"/>
      <c r="AG22" s="13">
        <f t="shared" si="7"/>
        <v>0</v>
      </c>
      <c r="AH22" s="2"/>
      <c r="AI22" s="7">
        <v>7605845</v>
      </c>
      <c r="AJ22" s="3"/>
      <c r="AK22" s="13">
        <f t="shared" si="8"/>
        <v>6.3374682281686703E-2</v>
      </c>
      <c r="AL22" s="3"/>
      <c r="AM22" s="7">
        <v>422938</v>
      </c>
      <c r="AN22" s="3"/>
      <c r="AO22" s="13">
        <f t="shared" si="9"/>
        <v>3.5240741002284443E-3</v>
      </c>
      <c r="AP22" s="2"/>
      <c r="AQ22" s="7">
        <v>375879</v>
      </c>
      <c r="AR22" s="3"/>
      <c r="AS22" s="13">
        <f t="shared" si="10"/>
        <v>3.131961300993922E-3</v>
      </c>
      <c r="AT22" s="2"/>
      <c r="AU22" s="7">
        <v>16170</v>
      </c>
      <c r="AV22" s="3"/>
      <c r="AW22" s="13">
        <f t="shared" si="11"/>
        <v>1.3473435397314486E-4</v>
      </c>
      <c r="AX22" s="2"/>
      <c r="AY22" s="7">
        <v>0</v>
      </c>
      <c r="AZ22" s="1"/>
      <c r="BA22" s="13">
        <f t="shared" si="12"/>
        <v>0</v>
      </c>
      <c r="BB22" s="2"/>
      <c r="BC22" s="7">
        <v>0</v>
      </c>
      <c r="BD22" s="1"/>
      <c r="BE22" s="13">
        <f t="shared" si="13"/>
        <v>0</v>
      </c>
      <c r="BF22" s="2"/>
      <c r="BG22" s="7">
        <v>0</v>
      </c>
      <c r="BH22" s="1"/>
      <c r="BI22" s="13">
        <f t="shared" si="14"/>
        <v>0</v>
      </c>
      <c r="BJ22" s="2"/>
      <c r="BK22" s="7">
        <v>288440</v>
      </c>
      <c r="BL22" s="1"/>
      <c r="BM22" s="13">
        <f t="shared" si="15"/>
        <v>2.4033875732847191E-3</v>
      </c>
      <c r="BN22" s="3"/>
      <c r="BO22" s="17">
        <f t="shared" si="16"/>
        <v>120013935</v>
      </c>
    </row>
    <row r="23" spans="1:67" s="6" customFormat="1" ht="15" customHeight="1" x14ac:dyDescent="0.25">
      <c r="A23" s="1">
        <v>41</v>
      </c>
      <c r="B23" s="1" t="s">
        <v>35</v>
      </c>
      <c r="C23" s="7">
        <v>286615245</v>
      </c>
      <c r="D23" s="1"/>
      <c r="E23" s="13">
        <f t="shared" si="0"/>
        <v>0.69667610491042808</v>
      </c>
      <c r="F23" s="2"/>
      <c r="G23" s="7">
        <v>7505154</v>
      </c>
      <c r="H23" s="1"/>
      <c r="I23" s="13">
        <f t="shared" si="1"/>
        <v>1.8242789058456815E-2</v>
      </c>
      <c r="J23" s="2"/>
      <c r="K23" s="7">
        <v>54483243</v>
      </c>
      <c r="L23" s="1"/>
      <c r="M23" s="13">
        <f t="shared" si="2"/>
        <v>0.13243250028842096</v>
      </c>
      <c r="N23" s="3"/>
      <c r="O23" s="7">
        <v>9920374</v>
      </c>
      <c r="P23" s="1"/>
      <c r="Q23" s="13">
        <f t="shared" si="3"/>
        <v>2.4113467926574119E-2</v>
      </c>
      <c r="R23" s="2"/>
      <c r="S23" s="7">
        <v>796228</v>
      </c>
      <c r="T23" s="1"/>
      <c r="U23" s="13">
        <f t="shared" si="4"/>
        <v>1.9353925910696771E-3</v>
      </c>
      <c r="V23" s="2"/>
      <c r="W23" s="7">
        <v>28556426</v>
      </c>
      <c r="X23" s="3"/>
      <c r="Y23" s="13">
        <f t="shared" si="5"/>
        <v>6.9412147409824196E-2</v>
      </c>
      <c r="Z23" s="2"/>
      <c r="AA23" s="7">
        <v>1312632</v>
      </c>
      <c r="AB23" s="3"/>
      <c r="AC23" s="13">
        <f t="shared" si="6"/>
        <v>3.1906165666127947E-3</v>
      </c>
      <c r="AD23" s="2"/>
      <c r="AE23" s="7">
        <v>1163077</v>
      </c>
      <c r="AF23" s="3"/>
      <c r="AG23" s="13">
        <f t="shared" si="7"/>
        <v>2.8270930043198012E-3</v>
      </c>
      <c r="AH23" s="2"/>
      <c r="AI23" s="7">
        <v>18739042</v>
      </c>
      <c r="AJ23" s="3"/>
      <c r="AK23" s="13">
        <f t="shared" si="8"/>
        <v>4.5549017430363541E-2</v>
      </c>
      <c r="AL23" s="3"/>
      <c r="AM23" s="7">
        <v>1136339</v>
      </c>
      <c r="AN23" s="3"/>
      <c r="AO23" s="13">
        <f t="shared" si="9"/>
        <v>2.7621009077092563E-3</v>
      </c>
      <c r="AP23" s="2"/>
      <c r="AQ23" s="7">
        <v>1018218</v>
      </c>
      <c r="AR23" s="3"/>
      <c r="AS23" s="13">
        <f t="shared" si="10"/>
        <v>2.4749840162538676E-3</v>
      </c>
      <c r="AT23" s="2"/>
      <c r="AU23" s="7">
        <v>0</v>
      </c>
      <c r="AV23" s="3"/>
      <c r="AW23" s="13">
        <f t="shared" si="11"/>
        <v>0</v>
      </c>
      <c r="AX23" s="2"/>
      <c r="AY23" s="7">
        <v>0</v>
      </c>
      <c r="AZ23" s="1"/>
      <c r="BA23" s="13">
        <f t="shared" si="12"/>
        <v>0</v>
      </c>
      <c r="BB23" s="2"/>
      <c r="BC23" s="7">
        <v>157891</v>
      </c>
      <c r="BD23" s="1"/>
      <c r="BE23" s="13">
        <f t="shared" si="13"/>
        <v>3.8378588996692203E-4</v>
      </c>
      <c r="BF23" s="2"/>
      <c r="BG23" s="7">
        <v>0</v>
      </c>
      <c r="BH23" s="1"/>
      <c r="BI23" s="13">
        <f t="shared" si="14"/>
        <v>0</v>
      </c>
      <c r="BJ23" s="2"/>
      <c r="BK23" s="7">
        <v>0</v>
      </c>
      <c r="BL23" s="1"/>
      <c r="BM23" s="13">
        <f t="shared" si="15"/>
        <v>0</v>
      </c>
      <c r="BN23" s="3"/>
      <c r="BO23" s="17">
        <f t="shared" si="16"/>
        <v>411403869</v>
      </c>
    </row>
    <row r="24" spans="1:67" s="6" customFormat="1" ht="15" customHeight="1" x14ac:dyDescent="0.25">
      <c r="A24" s="1">
        <v>42</v>
      </c>
      <c r="B24" s="1" t="s">
        <v>36</v>
      </c>
      <c r="C24" s="7">
        <v>174794535</v>
      </c>
      <c r="D24" s="1"/>
      <c r="E24" s="13">
        <f t="shared" si="0"/>
        <v>0.66625370477991297</v>
      </c>
      <c r="F24" s="2"/>
      <c r="G24" s="7">
        <v>7777175</v>
      </c>
      <c r="H24" s="1"/>
      <c r="I24" s="13">
        <f t="shared" si="1"/>
        <v>2.9643785238890448E-2</v>
      </c>
      <c r="J24" s="2"/>
      <c r="K24" s="7">
        <v>39592223</v>
      </c>
      <c r="L24" s="1"/>
      <c r="M24" s="13">
        <f t="shared" si="2"/>
        <v>0.1509112699331388</v>
      </c>
      <c r="N24" s="3"/>
      <c r="O24" s="7">
        <v>7776356</v>
      </c>
      <c r="P24" s="1"/>
      <c r="Q24" s="13">
        <f t="shared" si="3"/>
        <v>2.9640663506370523E-2</v>
      </c>
      <c r="R24" s="2"/>
      <c r="S24" s="7">
        <v>119157</v>
      </c>
      <c r="T24" s="1"/>
      <c r="U24" s="13">
        <f t="shared" si="4"/>
        <v>4.5418349435501568E-4</v>
      </c>
      <c r="V24" s="2"/>
      <c r="W24" s="7">
        <v>20069982</v>
      </c>
      <c r="X24" s="3"/>
      <c r="Y24" s="13">
        <f t="shared" si="5"/>
        <v>7.6499530505150903E-2</v>
      </c>
      <c r="Z24" s="2"/>
      <c r="AA24" s="7">
        <v>433505</v>
      </c>
      <c r="AB24" s="3"/>
      <c r="AC24" s="13">
        <f t="shared" si="6"/>
        <v>1.6523646594020585E-3</v>
      </c>
      <c r="AD24" s="2"/>
      <c r="AE24" s="7">
        <v>0</v>
      </c>
      <c r="AF24" s="3"/>
      <c r="AG24" s="13">
        <f t="shared" si="7"/>
        <v>0</v>
      </c>
      <c r="AH24" s="2"/>
      <c r="AI24" s="7">
        <v>10902066</v>
      </c>
      <c r="AJ24" s="3"/>
      <c r="AK24" s="13">
        <f t="shared" si="8"/>
        <v>4.1554742327928766E-2</v>
      </c>
      <c r="AL24" s="3"/>
      <c r="AM24" s="7">
        <v>793273</v>
      </c>
      <c r="AN24" s="3"/>
      <c r="AO24" s="13">
        <f t="shared" si="9"/>
        <v>3.023670477751927E-3</v>
      </c>
      <c r="AP24" s="2"/>
      <c r="AQ24" s="7">
        <v>96044</v>
      </c>
      <c r="AR24" s="3"/>
      <c r="AS24" s="13">
        <f t="shared" si="10"/>
        <v>3.6608507709856011E-4</v>
      </c>
      <c r="AT24" s="2"/>
      <c r="AU24" s="7">
        <v>0</v>
      </c>
      <c r="AV24" s="3"/>
      <c r="AW24" s="13">
        <f t="shared" si="11"/>
        <v>0</v>
      </c>
      <c r="AX24" s="2"/>
      <c r="AY24" s="7">
        <v>0</v>
      </c>
      <c r="AZ24" s="1"/>
      <c r="BA24" s="13">
        <f t="shared" si="12"/>
        <v>0</v>
      </c>
      <c r="BB24" s="2"/>
      <c r="BC24" s="7">
        <v>0</v>
      </c>
      <c r="BD24" s="1"/>
      <c r="BE24" s="13">
        <f t="shared" si="13"/>
        <v>0</v>
      </c>
      <c r="BF24" s="2"/>
      <c r="BG24" s="7">
        <v>0</v>
      </c>
      <c r="BH24" s="1"/>
      <c r="BI24" s="13">
        <f t="shared" si="14"/>
        <v>0</v>
      </c>
      <c r="BJ24" s="2"/>
      <c r="BK24" s="7">
        <v>0</v>
      </c>
      <c r="BL24" s="1"/>
      <c r="BM24" s="13">
        <f t="shared" si="15"/>
        <v>0</v>
      </c>
      <c r="BN24" s="3"/>
      <c r="BO24" s="17">
        <f t="shared" si="16"/>
        <v>262354316</v>
      </c>
    </row>
    <row r="25" spans="1:67" s="6" customFormat="1" ht="15" customHeight="1" x14ac:dyDescent="0.25">
      <c r="A25" s="1">
        <v>43</v>
      </c>
      <c r="B25" s="1" t="s">
        <v>37</v>
      </c>
      <c r="C25" s="7">
        <v>317277195</v>
      </c>
      <c r="D25" s="1"/>
      <c r="E25" s="13">
        <f t="shared" si="0"/>
        <v>0.62818138183409544</v>
      </c>
      <c r="F25" s="2"/>
      <c r="G25" s="7">
        <v>16590790</v>
      </c>
      <c r="H25" s="1"/>
      <c r="I25" s="13">
        <f t="shared" si="1"/>
        <v>3.28483280618996E-2</v>
      </c>
      <c r="J25" s="2"/>
      <c r="K25" s="7">
        <v>82686327</v>
      </c>
      <c r="L25" s="1"/>
      <c r="M25" s="13">
        <f t="shared" si="2"/>
        <v>0.16371176993557912</v>
      </c>
      <c r="N25" s="3"/>
      <c r="O25" s="7">
        <v>17375476</v>
      </c>
      <c r="P25" s="1"/>
      <c r="Q25" s="13">
        <f t="shared" si="3"/>
        <v>3.4401938417619841E-2</v>
      </c>
      <c r="R25" s="2"/>
      <c r="S25" s="7">
        <v>871666</v>
      </c>
      <c r="T25" s="1"/>
      <c r="U25" s="13">
        <f t="shared" si="4"/>
        <v>1.7258232265253057E-3</v>
      </c>
      <c r="V25" s="2"/>
      <c r="W25" s="7">
        <v>42000695</v>
      </c>
      <c r="X25" s="3"/>
      <c r="Y25" s="13">
        <f t="shared" si="5"/>
        <v>8.315774042030466E-2</v>
      </c>
      <c r="Z25" s="2"/>
      <c r="AA25" s="7">
        <v>1139837</v>
      </c>
      <c r="AB25" s="3"/>
      <c r="AC25" s="13">
        <f t="shared" si="6"/>
        <v>2.2567785930080156E-3</v>
      </c>
      <c r="AD25" s="2"/>
      <c r="AE25" s="7">
        <v>594447</v>
      </c>
      <c r="AF25" s="3"/>
      <c r="AG25" s="13">
        <f t="shared" si="7"/>
        <v>1.1769536032589184E-3</v>
      </c>
      <c r="AH25" s="2"/>
      <c r="AI25" s="7">
        <v>25848783</v>
      </c>
      <c r="AJ25" s="3"/>
      <c r="AK25" s="13">
        <f t="shared" si="8"/>
        <v>5.117835280808529E-2</v>
      </c>
      <c r="AL25" s="3"/>
      <c r="AM25" s="7">
        <v>602900</v>
      </c>
      <c r="AN25" s="3"/>
      <c r="AO25" s="13">
        <f t="shared" si="9"/>
        <v>1.1936898115472059E-3</v>
      </c>
      <c r="AP25" s="2"/>
      <c r="AQ25" s="7">
        <v>68770</v>
      </c>
      <c r="AR25" s="3"/>
      <c r="AS25" s="13">
        <f t="shared" si="10"/>
        <v>1.361586471058241E-4</v>
      </c>
      <c r="AT25" s="2"/>
      <c r="AU25" s="7">
        <v>0</v>
      </c>
      <c r="AV25" s="3"/>
      <c r="AW25" s="13">
        <f t="shared" si="11"/>
        <v>0</v>
      </c>
      <c r="AX25" s="2"/>
      <c r="AY25" s="7">
        <v>0</v>
      </c>
      <c r="AZ25" s="1"/>
      <c r="BA25" s="13">
        <f t="shared" si="12"/>
        <v>0</v>
      </c>
      <c r="BB25" s="2"/>
      <c r="BC25" s="7">
        <v>15700</v>
      </c>
      <c r="BD25" s="1"/>
      <c r="BE25" s="13">
        <f t="shared" si="13"/>
        <v>3.108464097079306E-5</v>
      </c>
      <c r="BF25" s="2"/>
      <c r="BG25" s="7">
        <v>0</v>
      </c>
      <c r="BH25" s="1"/>
      <c r="BI25" s="13">
        <f t="shared" si="14"/>
        <v>0</v>
      </c>
      <c r="BJ25" s="2"/>
      <c r="BK25" s="7">
        <v>0</v>
      </c>
      <c r="BL25" s="1"/>
      <c r="BM25" s="13">
        <f t="shared" si="15"/>
        <v>0</v>
      </c>
      <c r="BN25" s="3"/>
      <c r="BO25" s="17">
        <f t="shared" si="16"/>
        <v>505072586</v>
      </c>
    </row>
    <row r="26" spans="1:67" s="6" customFormat="1" ht="15" customHeight="1" x14ac:dyDescent="0.25">
      <c r="A26" s="1">
        <v>44</v>
      </c>
      <c r="B26" s="1" t="s">
        <v>38</v>
      </c>
      <c r="C26" s="7">
        <v>175708709</v>
      </c>
      <c r="D26" s="1"/>
      <c r="E26" s="13">
        <f t="shared" si="0"/>
        <v>0.67343059613947009</v>
      </c>
      <c r="F26" s="2"/>
      <c r="G26" s="7">
        <v>2241261</v>
      </c>
      <c r="H26" s="1"/>
      <c r="I26" s="13">
        <f t="shared" si="1"/>
        <v>8.5899767855795069E-3</v>
      </c>
      <c r="J26" s="2"/>
      <c r="K26" s="7">
        <v>37719663</v>
      </c>
      <c r="L26" s="1"/>
      <c r="M26" s="13">
        <f t="shared" si="2"/>
        <v>0.14456639790273521</v>
      </c>
      <c r="N26" s="3"/>
      <c r="O26" s="7">
        <v>7447106</v>
      </c>
      <c r="P26" s="1"/>
      <c r="Q26" s="13">
        <f t="shared" si="3"/>
        <v>2.8542176774480909E-2</v>
      </c>
      <c r="R26" s="2"/>
      <c r="S26" s="7">
        <v>63884</v>
      </c>
      <c r="T26" s="1"/>
      <c r="U26" s="13">
        <f t="shared" si="4"/>
        <v>2.4484523532509653E-4</v>
      </c>
      <c r="V26" s="2"/>
      <c r="W26" s="7">
        <v>20838309</v>
      </c>
      <c r="X26" s="3"/>
      <c r="Y26" s="13">
        <f t="shared" si="5"/>
        <v>7.9866017639504058E-2</v>
      </c>
      <c r="Z26" s="2"/>
      <c r="AA26" s="7">
        <v>53310</v>
      </c>
      <c r="AB26" s="3"/>
      <c r="AC26" s="13">
        <f t="shared" si="6"/>
        <v>2.0431875735991636E-4</v>
      </c>
      <c r="AD26" s="2"/>
      <c r="AE26" s="7">
        <v>0</v>
      </c>
      <c r="AF26" s="3"/>
      <c r="AG26" s="13">
        <f t="shared" si="7"/>
        <v>0</v>
      </c>
      <c r="AH26" s="2"/>
      <c r="AI26" s="7">
        <v>16188592</v>
      </c>
      <c r="AJ26" s="3"/>
      <c r="AK26" s="13">
        <f t="shared" si="8"/>
        <v>6.2045263568686608E-2</v>
      </c>
      <c r="AL26" s="3"/>
      <c r="AM26" s="7">
        <v>499677</v>
      </c>
      <c r="AN26" s="3"/>
      <c r="AO26" s="13">
        <f t="shared" si="9"/>
        <v>1.9150887961232588E-3</v>
      </c>
      <c r="AP26" s="2"/>
      <c r="AQ26" s="7">
        <v>133903</v>
      </c>
      <c r="AR26" s="3"/>
      <c r="AS26" s="13">
        <f t="shared" si="10"/>
        <v>5.1320379978924931E-4</v>
      </c>
      <c r="AT26" s="2"/>
      <c r="AU26" s="7">
        <v>0</v>
      </c>
      <c r="AV26" s="3"/>
      <c r="AW26" s="13">
        <f t="shared" si="11"/>
        <v>0</v>
      </c>
      <c r="AX26" s="2"/>
      <c r="AY26" s="7">
        <v>0</v>
      </c>
      <c r="AZ26" s="1"/>
      <c r="BA26" s="13">
        <f t="shared" si="12"/>
        <v>0</v>
      </c>
      <c r="BB26" s="2"/>
      <c r="BC26" s="7">
        <v>21425</v>
      </c>
      <c r="BD26" s="1"/>
      <c r="BE26" s="13">
        <f t="shared" si="13"/>
        <v>8.2114600946092808E-5</v>
      </c>
      <c r="BF26" s="2"/>
      <c r="BG26" s="7">
        <v>0</v>
      </c>
      <c r="BH26" s="1"/>
      <c r="BI26" s="13">
        <f t="shared" si="14"/>
        <v>0</v>
      </c>
      <c r="BJ26" s="2"/>
      <c r="BK26" s="7">
        <v>0</v>
      </c>
      <c r="BL26" s="1"/>
      <c r="BM26" s="13">
        <f t="shared" si="15"/>
        <v>0</v>
      </c>
      <c r="BN26" s="3"/>
      <c r="BO26" s="17">
        <f t="shared" si="16"/>
        <v>260915839</v>
      </c>
    </row>
    <row r="27" spans="1:67" s="6" customFormat="1" ht="15" customHeight="1" x14ac:dyDescent="0.25">
      <c r="A27" s="1">
        <v>45</v>
      </c>
      <c r="B27" s="1" t="s">
        <v>39</v>
      </c>
      <c r="C27" s="7">
        <v>74283687</v>
      </c>
      <c r="D27" s="1"/>
      <c r="E27" s="13">
        <f t="shared" si="0"/>
        <v>0.69680429219144602</v>
      </c>
      <c r="F27" s="2"/>
      <c r="G27" s="7">
        <v>5799835</v>
      </c>
      <c r="H27" s="1"/>
      <c r="I27" s="13">
        <f t="shared" si="1"/>
        <v>5.4404272125078756E-2</v>
      </c>
      <c r="J27" s="2"/>
      <c r="K27" s="7">
        <v>9832841</v>
      </c>
      <c r="L27" s="1"/>
      <c r="M27" s="13">
        <f t="shared" si="2"/>
        <v>9.2235133848916656E-2</v>
      </c>
      <c r="N27" s="3"/>
      <c r="O27" s="7">
        <v>3487681</v>
      </c>
      <c r="P27" s="1"/>
      <c r="Q27" s="13">
        <f t="shared" si="3"/>
        <v>3.271554211619241E-2</v>
      </c>
      <c r="R27" s="2"/>
      <c r="S27" s="7">
        <v>501905</v>
      </c>
      <c r="T27" s="1"/>
      <c r="U27" s="13">
        <f t="shared" si="4"/>
        <v>4.7080263836708552E-3</v>
      </c>
      <c r="V27" s="2"/>
      <c r="W27" s="7">
        <v>8119630</v>
      </c>
      <c r="X27" s="3"/>
      <c r="Y27" s="13">
        <f t="shared" si="5"/>
        <v>7.6164677111495965E-2</v>
      </c>
      <c r="Z27" s="2"/>
      <c r="AA27" s="7">
        <v>301570</v>
      </c>
      <c r="AB27" s="3"/>
      <c r="AC27" s="13">
        <f t="shared" si="6"/>
        <v>2.8288212241831018E-3</v>
      </c>
      <c r="AD27" s="2"/>
      <c r="AE27" s="7">
        <v>0</v>
      </c>
      <c r="AF27" s="3"/>
      <c r="AG27" s="13">
        <f t="shared" si="7"/>
        <v>0</v>
      </c>
      <c r="AH27" s="2"/>
      <c r="AI27" s="7">
        <v>3681638</v>
      </c>
      <c r="AJ27" s="3"/>
      <c r="AK27" s="13">
        <f t="shared" si="8"/>
        <v>3.4534919634443169E-2</v>
      </c>
      <c r="AL27" s="3"/>
      <c r="AM27" s="7">
        <v>592862</v>
      </c>
      <c r="AN27" s="3"/>
      <c r="AO27" s="13">
        <f t="shared" si="9"/>
        <v>5.5612315834189146E-3</v>
      </c>
      <c r="AP27" s="2"/>
      <c r="AQ27" s="7">
        <v>4593</v>
      </c>
      <c r="AR27" s="3"/>
      <c r="AS27" s="13">
        <f t="shared" si="10"/>
        <v>4.3083781154202962E-5</v>
      </c>
      <c r="AT27" s="2"/>
      <c r="AU27" s="7">
        <v>0</v>
      </c>
      <c r="AV27" s="3"/>
      <c r="AW27" s="13">
        <f t="shared" si="11"/>
        <v>0</v>
      </c>
      <c r="AX27" s="2"/>
      <c r="AY27" s="7">
        <v>0</v>
      </c>
      <c r="AZ27" s="1"/>
      <c r="BA27" s="13">
        <f t="shared" si="12"/>
        <v>0</v>
      </c>
      <c r="BB27" s="2"/>
      <c r="BC27" s="7">
        <v>0</v>
      </c>
      <c r="BD27" s="1"/>
      <c r="BE27" s="13">
        <f t="shared" si="13"/>
        <v>0</v>
      </c>
      <c r="BF27" s="2"/>
      <c r="BG27" s="7">
        <v>0</v>
      </c>
      <c r="BH27" s="1"/>
      <c r="BI27" s="13">
        <f t="shared" si="14"/>
        <v>0</v>
      </c>
      <c r="BJ27" s="2"/>
      <c r="BK27" s="7">
        <v>0</v>
      </c>
      <c r="BL27" s="1"/>
      <c r="BM27" s="13">
        <f t="shared" si="15"/>
        <v>0</v>
      </c>
      <c r="BN27" s="3"/>
      <c r="BO27" s="17">
        <f t="shared" si="16"/>
        <v>106606242</v>
      </c>
    </row>
    <row r="28" spans="1:67" s="6" customFormat="1" ht="15" customHeight="1" x14ac:dyDescent="0.25">
      <c r="A28" s="1">
        <v>46</v>
      </c>
      <c r="B28" s="1" t="s">
        <v>40</v>
      </c>
      <c r="C28" s="7">
        <v>43953733</v>
      </c>
      <c r="D28" s="1"/>
      <c r="E28" s="13">
        <f t="shared" si="0"/>
        <v>0.66945826600543723</v>
      </c>
      <c r="F28" s="2"/>
      <c r="G28" s="7">
        <v>18270</v>
      </c>
      <c r="H28" s="1"/>
      <c r="I28" s="13">
        <f t="shared" si="1"/>
        <v>2.7826993716140874E-4</v>
      </c>
      <c r="J28" s="2"/>
      <c r="K28" s="7">
        <v>8090429</v>
      </c>
      <c r="L28" s="1"/>
      <c r="M28" s="13">
        <f t="shared" si="2"/>
        <v>0.12322513242686584</v>
      </c>
      <c r="N28" s="3"/>
      <c r="O28" s="7">
        <v>2947482</v>
      </c>
      <c r="P28" s="1"/>
      <c r="Q28" s="13">
        <f t="shared" si="3"/>
        <v>4.4893028512555194E-2</v>
      </c>
      <c r="R28" s="2"/>
      <c r="S28" s="7">
        <v>0</v>
      </c>
      <c r="T28" s="1"/>
      <c r="U28" s="13">
        <f t="shared" si="4"/>
        <v>0</v>
      </c>
      <c r="V28" s="2"/>
      <c r="W28" s="7">
        <v>5437017</v>
      </c>
      <c r="X28" s="3"/>
      <c r="Y28" s="13">
        <f t="shared" si="5"/>
        <v>8.281107711743356E-2</v>
      </c>
      <c r="Z28" s="2"/>
      <c r="AA28" s="7">
        <v>226791</v>
      </c>
      <c r="AB28" s="3"/>
      <c r="AC28" s="13">
        <f t="shared" si="6"/>
        <v>3.4542483480445017E-3</v>
      </c>
      <c r="AD28" s="2"/>
      <c r="AE28" s="7">
        <v>0</v>
      </c>
      <c r="AF28" s="3"/>
      <c r="AG28" s="13">
        <f t="shared" si="7"/>
        <v>0</v>
      </c>
      <c r="AH28" s="2"/>
      <c r="AI28" s="7">
        <v>2811581</v>
      </c>
      <c r="AJ28" s="3"/>
      <c r="AK28" s="13">
        <f t="shared" si="8"/>
        <v>4.2823123601215693E-2</v>
      </c>
      <c r="AL28" s="3"/>
      <c r="AM28" s="7">
        <v>1825333</v>
      </c>
      <c r="AN28" s="3"/>
      <c r="AO28" s="13">
        <f t="shared" si="9"/>
        <v>2.7801603678634136E-2</v>
      </c>
      <c r="AP28" s="2"/>
      <c r="AQ28" s="7">
        <v>0</v>
      </c>
      <c r="AR28" s="3"/>
      <c r="AS28" s="13">
        <f t="shared" si="10"/>
        <v>0</v>
      </c>
      <c r="AT28" s="2"/>
      <c r="AU28" s="7">
        <v>342760</v>
      </c>
      <c r="AV28" s="3"/>
      <c r="AW28" s="13">
        <f t="shared" si="11"/>
        <v>5.220569439597398E-3</v>
      </c>
      <c r="AX28" s="2"/>
      <c r="AY28" s="7">
        <v>0</v>
      </c>
      <c r="AZ28" s="1"/>
      <c r="BA28" s="13">
        <f t="shared" si="12"/>
        <v>0</v>
      </c>
      <c r="BB28" s="2"/>
      <c r="BC28" s="7">
        <v>2277</v>
      </c>
      <c r="BD28" s="1"/>
      <c r="BE28" s="13">
        <f t="shared" si="13"/>
        <v>3.4680933055091828E-5</v>
      </c>
      <c r="BF28" s="2"/>
      <c r="BG28" s="7">
        <v>0</v>
      </c>
      <c r="BH28" s="1"/>
      <c r="BI28" s="13">
        <f t="shared" si="14"/>
        <v>0</v>
      </c>
      <c r="BJ28" s="2"/>
      <c r="BK28" s="7">
        <v>0</v>
      </c>
      <c r="BL28" s="1"/>
      <c r="BM28" s="13">
        <f t="shared" si="15"/>
        <v>0</v>
      </c>
      <c r="BN28" s="3"/>
      <c r="BO28" s="17">
        <f t="shared" si="16"/>
        <v>65655673</v>
      </c>
    </row>
    <row r="29" spans="1:67" s="6" customFormat="1" ht="15" customHeight="1" x14ac:dyDescent="0.25">
      <c r="A29" s="1">
        <v>47</v>
      </c>
      <c r="B29" s="1" t="s">
        <v>79</v>
      </c>
      <c r="C29" s="7">
        <v>36991464</v>
      </c>
      <c r="D29" s="1"/>
      <c r="E29" s="13">
        <f t="shared" si="0"/>
        <v>0.66164274508734944</v>
      </c>
      <c r="F29" s="2"/>
      <c r="G29" s="7">
        <v>681752</v>
      </c>
      <c r="H29" s="1"/>
      <c r="I29" s="13">
        <f t="shared" si="1"/>
        <v>1.2194063602045885E-2</v>
      </c>
      <c r="J29" s="2"/>
      <c r="K29" s="7">
        <v>8013111</v>
      </c>
      <c r="L29" s="1"/>
      <c r="M29" s="13">
        <f t="shared" si="2"/>
        <v>0.14332541039007368</v>
      </c>
      <c r="N29" s="3"/>
      <c r="O29" s="7">
        <v>2661362</v>
      </c>
      <c r="P29" s="1"/>
      <c r="Q29" s="13">
        <f t="shared" si="3"/>
        <v>4.7602086236737173E-2</v>
      </c>
      <c r="R29" s="2"/>
      <c r="S29" s="7">
        <v>67998</v>
      </c>
      <c r="T29" s="1"/>
      <c r="U29" s="13">
        <f t="shared" si="4"/>
        <v>1.2162368967189184E-3</v>
      </c>
      <c r="V29" s="2"/>
      <c r="W29" s="7">
        <v>3859073</v>
      </c>
      <c r="X29" s="3"/>
      <c r="Y29" s="13">
        <f t="shared" si="5"/>
        <v>6.9024779695458199E-2</v>
      </c>
      <c r="Z29" s="2"/>
      <c r="AA29" s="7">
        <v>157089</v>
      </c>
      <c r="AB29" s="3"/>
      <c r="AC29" s="13">
        <f t="shared" si="6"/>
        <v>2.8097508436818464E-3</v>
      </c>
      <c r="AD29" s="2"/>
      <c r="AE29" s="7">
        <v>0</v>
      </c>
      <c r="AF29" s="3"/>
      <c r="AG29" s="13">
        <f t="shared" si="7"/>
        <v>0</v>
      </c>
      <c r="AH29" s="2"/>
      <c r="AI29" s="7">
        <v>2111144</v>
      </c>
      <c r="AJ29" s="3"/>
      <c r="AK29" s="13">
        <f t="shared" si="8"/>
        <v>3.7760687477378221E-2</v>
      </c>
      <c r="AL29" s="3"/>
      <c r="AM29" s="7">
        <v>1260040</v>
      </c>
      <c r="AN29" s="3"/>
      <c r="AO29" s="13">
        <f t="shared" si="9"/>
        <v>2.2537532564806406E-2</v>
      </c>
      <c r="AP29" s="2"/>
      <c r="AQ29" s="7">
        <v>0</v>
      </c>
      <c r="AR29" s="3"/>
      <c r="AS29" s="13">
        <f t="shared" si="10"/>
        <v>0</v>
      </c>
      <c r="AT29" s="2"/>
      <c r="AU29" s="7">
        <v>105483</v>
      </c>
      <c r="AV29" s="3"/>
      <c r="AW29" s="13">
        <f t="shared" si="11"/>
        <v>1.8867072057501938E-3</v>
      </c>
      <c r="AX29" s="2"/>
      <c r="AY29" s="7">
        <v>0</v>
      </c>
      <c r="AZ29" s="1"/>
      <c r="BA29" s="13">
        <f t="shared" si="12"/>
        <v>0</v>
      </c>
      <c r="BB29" s="2"/>
      <c r="BC29" s="7">
        <v>0</v>
      </c>
      <c r="BD29" s="1"/>
      <c r="BE29" s="13">
        <f t="shared" si="13"/>
        <v>0</v>
      </c>
      <c r="BF29" s="2"/>
      <c r="BG29" s="7">
        <v>0</v>
      </c>
      <c r="BH29" s="1"/>
      <c r="BI29" s="13">
        <f t="shared" si="14"/>
        <v>0</v>
      </c>
      <c r="BJ29" s="2"/>
      <c r="BK29" s="7">
        <v>0</v>
      </c>
      <c r="BL29" s="1"/>
      <c r="BM29" s="13">
        <f t="shared" si="15"/>
        <v>0</v>
      </c>
      <c r="BN29" s="3"/>
      <c r="BO29" s="17">
        <f t="shared" si="16"/>
        <v>55908516</v>
      </c>
    </row>
    <row r="30" spans="1:67" s="6" customFormat="1" ht="15" customHeight="1" x14ac:dyDescent="0.25">
      <c r="A30" s="1">
        <v>48</v>
      </c>
      <c r="B30" s="1" t="s">
        <v>41</v>
      </c>
      <c r="C30" s="7">
        <v>55766643</v>
      </c>
      <c r="D30" s="1"/>
      <c r="E30" s="13">
        <f t="shared" si="0"/>
        <v>0.62599796390801787</v>
      </c>
      <c r="F30" s="2"/>
      <c r="G30" s="7">
        <v>1414010</v>
      </c>
      <c r="H30" s="1"/>
      <c r="I30" s="13">
        <f t="shared" si="1"/>
        <v>1.5872703346076905E-2</v>
      </c>
      <c r="J30" s="2"/>
      <c r="K30" s="7">
        <v>11711977</v>
      </c>
      <c r="L30" s="1"/>
      <c r="M30" s="13">
        <f t="shared" si="2"/>
        <v>0.13147059534025626</v>
      </c>
      <c r="N30" s="3"/>
      <c r="O30" s="7">
        <v>4502051</v>
      </c>
      <c r="P30" s="1"/>
      <c r="Q30" s="13">
        <f t="shared" si="3"/>
        <v>5.0536926875983115E-2</v>
      </c>
      <c r="R30" s="2"/>
      <c r="S30" s="7">
        <v>0</v>
      </c>
      <c r="T30" s="1"/>
      <c r="U30" s="13">
        <f t="shared" si="4"/>
        <v>0</v>
      </c>
      <c r="V30" s="2"/>
      <c r="W30" s="7">
        <v>9322177</v>
      </c>
      <c r="X30" s="3"/>
      <c r="Y30" s="13">
        <f t="shared" si="5"/>
        <v>0.10464434484948563</v>
      </c>
      <c r="Z30" s="2"/>
      <c r="AA30" s="7">
        <v>191174</v>
      </c>
      <c r="AB30" s="3"/>
      <c r="AC30" s="13">
        <f t="shared" si="6"/>
        <v>2.145987786142182E-3</v>
      </c>
      <c r="AD30" s="2"/>
      <c r="AE30" s="7">
        <v>399646</v>
      </c>
      <c r="AF30" s="3"/>
      <c r="AG30" s="13">
        <f t="shared" si="7"/>
        <v>4.4861510183423397E-3</v>
      </c>
      <c r="AH30" s="2"/>
      <c r="AI30" s="7">
        <v>3862144</v>
      </c>
      <c r="AJ30" s="3"/>
      <c r="AK30" s="13">
        <f t="shared" si="8"/>
        <v>4.3353771183959694E-2</v>
      </c>
      <c r="AL30" s="3"/>
      <c r="AM30" s="7">
        <v>1219533</v>
      </c>
      <c r="AN30" s="3"/>
      <c r="AO30" s="13">
        <f t="shared" si="9"/>
        <v>1.3689638354574018E-2</v>
      </c>
      <c r="AP30" s="2"/>
      <c r="AQ30" s="7">
        <v>245517</v>
      </c>
      <c r="AR30" s="3"/>
      <c r="AS30" s="13">
        <f t="shared" si="10"/>
        <v>2.756004913274138E-3</v>
      </c>
      <c r="AT30" s="2"/>
      <c r="AU30" s="7">
        <v>449512</v>
      </c>
      <c r="AV30" s="3"/>
      <c r="AW30" s="13">
        <f t="shared" si="11"/>
        <v>5.0459124238878949E-3</v>
      </c>
      <c r="AX30" s="2"/>
      <c r="AY30" s="7">
        <v>0</v>
      </c>
      <c r="AZ30" s="1"/>
      <c r="BA30" s="13">
        <f t="shared" si="12"/>
        <v>0</v>
      </c>
      <c r="BB30" s="2"/>
      <c r="BC30" s="7">
        <v>0</v>
      </c>
      <c r="BD30" s="1"/>
      <c r="BE30" s="13">
        <f t="shared" si="13"/>
        <v>0</v>
      </c>
      <c r="BF30" s="2"/>
      <c r="BG30" s="7">
        <v>0</v>
      </c>
      <c r="BH30" s="1"/>
      <c r="BI30" s="13">
        <f t="shared" si="14"/>
        <v>0</v>
      </c>
      <c r="BJ30" s="2"/>
      <c r="BK30" s="7">
        <v>0</v>
      </c>
      <c r="BL30" s="1"/>
      <c r="BM30" s="13">
        <f t="shared" si="15"/>
        <v>0</v>
      </c>
      <c r="BN30" s="3"/>
      <c r="BO30" s="17">
        <f t="shared" si="16"/>
        <v>89084384</v>
      </c>
    </row>
    <row r="31" spans="1:67" s="6" customFormat="1" ht="15" customHeight="1" x14ac:dyDescent="0.25">
      <c r="A31" s="1">
        <v>49</v>
      </c>
      <c r="B31" s="1" t="s">
        <v>42</v>
      </c>
      <c r="C31" s="7">
        <v>5159780</v>
      </c>
      <c r="D31" s="1"/>
      <c r="E31" s="13">
        <f t="shared" si="0"/>
        <v>0.49643160141231191</v>
      </c>
      <c r="F31" s="2"/>
      <c r="G31" s="7">
        <v>0</v>
      </c>
      <c r="H31" s="1"/>
      <c r="I31" s="13">
        <f t="shared" si="1"/>
        <v>0</v>
      </c>
      <c r="J31" s="2"/>
      <c r="K31" s="7">
        <v>1802174</v>
      </c>
      <c r="L31" s="1"/>
      <c r="M31" s="13">
        <f t="shared" si="2"/>
        <v>0.1733903625432929</v>
      </c>
      <c r="N31" s="3"/>
      <c r="O31" s="7">
        <v>1189726</v>
      </c>
      <c r="P31" s="1"/>
      <c r="Q31" s="13">
        <f t="shared" si="3"/>
        <v>0.11446565229949032</v>
      </c>
      <c r="R31" s="2"/>
      <c r="S31" s="7">
        <v>175000</v>
      </c>
      <c r="T31" s="1"/>
      <c r="U31" s="13">
        <f t="shared" si="4"/>
        <v>1.6837060930340941E-2</v>
      </c>
      <c r="V31" s="2"/>
      <c r="W31" s="7">
        <v>1003961</v>
      </c>
      <c r="X31" s="3"/>
      <c r="Y31" s="13">
        <f t="shared" si="5"/>
        <v>9.6592871592491553E-2</v>
      </c>
      <c r="Z31" s="2"/>
      <c r="AA31" s="7">
        <v>62995</v>
      </c>
      <c r="AB31" s="3"/>
      <c r="AC31" s="13">
        <f t="shared" si="6"/>
        <v>6.0608608760390151E-3</v>
      </c>
      <c r="AD31" s="2"/>
      <c r="AE31" s="7">
        <v>0</v>
      </c>
      <c r="AF31" s="3"/>
      <c r="AG31" s="13">
        <f t="shared" si="7"/>
        <v>0</v>
      </c>
      <c r="AH31" s="2"/>
      <c r="AI31" s="7">
        <v>600651</v>
      </c>
      <c r="AJ31" s="3"/>
      <c r="AK31" s="13">
        <f t="shared" si="8"/>
        <v>5.7789699913544094E-2</v>
      </c>
      <c r="AL31" s="3"/>
      <c r="AM31" s="7">
        <v>384774</v>
      </c>
      <c r="AN31" s="3"/>
      <c r="AO31" s="13">
        <f t="shared" si="9"/>
        <v>3.7019790185205743E-2</v>
      </c>
      <c r="AP31" s="2"/>
      <c r="AQ31" s="7">
        <v>14677</v>
      </c>
      <c r="AR31" s="3"/>
      <c r="AS31" s="13">
        <f t="shared" si="10"/>
        <v>1.4121002472835087E-3</v>
      </c>
      <c r="AT31" s="2"/>
      <c r="AU31" s="7">
        <v>0</v>
      </c>
      <c r="AV31" s="3"/>
      <c r="AW31" s="13">
        <f t="shared" si="11"/>
        <v>0</v>
      </c>
      <c r="AX31" s="2"/>
      <c r="AY31" s="7">
        <v>0</v>
      </c>
      <c r="AZ31" s="1"/>
      <c r="BA31" s="13">
        <f t="shared" si="12"/>
        <v>0</v>
      </c>
      <c r="BB31" s="2"/>
      <c r="BC31" s="7">
        <v>0</v>
      </c>
      <c r="BD31" s="1"/>
      <c r="BE31" s="13">
        <f t="shared" si="13"/>
        <v>0</v>
      </c>
      <c r="BF31" s="2"/>
      <c r="BG31" s="7">
        <v>0</v>
      </c>
      <c r="BH31" s="1"/>
      <c r="BI31" s="13">
        <f t="shared" si="14"/>
        <v>0</v>
      </c>
      <c r="BJ31" s="2"/>
      <c r="BK31" s="7">
        <v>0</v>
      </c>
      <c r="BL31" s="1"/>
      <c r="BM31" s="13">
        <f t="shared" si="15"/>
        <v>0</v>
      </c>
      <c r="BN31" s="3"/>
      <c r="BO31" s="17">
        <f t="shared" si="16"/>
        <v>10393738</v>
      </c>
    </row>
    <row r="32" spans="1:67" s="6" customFormat="1" ht="15" customHeight="1" x14ac:dyDescent="0.25">
      <c r="A32" s="1">
        <v>50</v>
      </c>
      <c r="B32" s="1" t="s">
        <v>43</v>
      </c>
      <c r="C32" s="7">
        <v>8583770</v>
      </c>
      <c r="D32" s="1"/>
      <c r="E32" s="13">
        <f t="shared" si="0"/>
        <v>0.47387853975472155</v>
      </c>
      <c r="F32" s="2"/>
      <c r="G32" s="7">
        <v>0</v>
      </c>
      <c r="H32" s="1"/>
      <c r="I32" s="13">
        <f t="shared" si="1"/>
        <v>0</v>
      </c>
      <c r="J32" s="2"/>
      <c r="K32" s="7">
        <v>3214588</v>
      </c>
      <c r="L32" s="1"/>
      <c r="M32" s="13">
        <f t="shared" si="2"/>
        <v>0.1774656435753813</v>
      </c>
      <c r="N32" s="3"/>
      <c r="O32" s="7">
        <v>1356283</v>
      </c>
      <c r="P32" s="1"/>
      <c r="Q32" s="13">
        <f t="shared" si="3"/>
        <v>7.487542274946242E-2</v>
      </c>
      <c r="R32" s="2"/>
      <c r="S32" s="7">
        <v>0</v>
      </c>
      <c r="T32" s="1"/>
      <c r="U32" s="13">
        <f t="shared" si="4"/>
        <v>0</v>
      </c>
      <c r="V32" s="2"/>
      <c r="W32" s="7">
        <v>2419505</v>
      </c>
      <c r="X32" s="3"/>
      <c r="Y32" s="13">
        <f t="shared" si="5"/>
        <v>0.13357201979191516</v>
      </c>
      <c r="Z32" s="2"/>
      <c r="AA32" s="7">
        <v>110014</v>
      </c>
      <c r="AB32" s="3"/>
      <c r="AC32" s="13">
        <f t="shared" si="6"/>
        <v>6.0734704765593598E-3</v>
      </c>
      <c r="AD32" s="2"/>
      <c r="AE32" s="7">
        <v>0</v>
      </c>
      <c r="AF32" s="3"/>
      <c r="AG32" s="13">
        <f t="shared" si="7"/>
        <v>0</v>
      </c>
      <c r="AH32" s="2"/>
      <c r="AI32" s="7">
        <v>1759917</v>
      </c>
      <c r="AJ32" s="3"/>
      <c r="AK32" s="13">
        <f t="shared" si="8"/>
        <v>9.7158579278045692E-2</v>
      </c>
      <c r="AL32" s="3"/>
      <c r="AM32" s="7">
        <v>476693</v>
      </c>
      <c r="AN32" s="3"/>
      <c r="AO32" s="13">
        <f t="shared" si="9"/>
        <v>2.6316476647358616E-2</v>
      </c>
      <c r="AP32" s="2"/>
      <c r="AQ32" s="7">
        <v>122040</v>
      </c>
      <c r="AR32" s="3"/>
      <c r="AS32" s="13">
        <f t="shared" si="10"/>
        <v>6.7373819419283389E-3</v>
      </c>
      <c r="AT32" s="2"/>
      <c r="AU32" s="7">
        <v>71051</v>
      </c>
      <c r="AV32" s="3"/>
      <c r="AW32" s="13">
        <f t="shared" si="11"/>
        <v>3.9224657846275842E-3</v>
      </c>
      <c r="AX32" s="2"/>
      <c r="AY32" s="7">
        <v>0</v>
      </c>
      <c r="AZ32" s="1"/>
      <c r="BA32" s="13">
        <f t="shared" si="12"/>
        <v>0</v>
      </c>
      <c r="BB32" s="2"/>
      <c r="BC32" s="7">
        <v>0</v>
      </c>
      <c r="BD32" s="1"/>
      <c r="BE32" s="13">
        <f t="shared" si="13"/>
        <v>0</v>
      </c>
      <c r="BF32" s="2"/>
      <c r="BG32" s="7">
        <v>0</v>
      </c>
      <c r="BH32" s="1"/>
      <c r="BI32" s="13">
        <f t="shared" si="14"/>
        <v>0</v>
      </c>
      <c r="BJ32" s="2"/>
      <c r="BK32" s="7">
        <v>0</v>
      </c>
      <c r="BL32" s="1"/>
      <c r="BM32" s="13">
        <f t="shared" si="15"/>
        <v>0</v>
      </c>
      <c r="BN32" s="3"/>
      <c r="BO32" s="17">
        <f t="shared" si="16"/>
        <v>18113861</v>
      </c>
    </row>
    <row r="33" spans="1:67" s="6" customFormat="1" ht="15" customHeight="1" x14ac:dyDescent="0.25">
      <c r="A33" s="1">
        <v>51</v>
      </c>
      <c r="B33" s="1" t="s">
        <v>44</v>
      </c>
      <c r="C33" s="7">
        <v>16240232</v>
      </c>
      <c r="D33" s="1"/>
      <c r="E33" s="13">
        <f t="shared" si="0"/>
        <v>0.61394657251643159</v>
      </c>
      <c r="F33" s="2"/>
      <c r="G33" s="7">
        <v>0</v>
      </c>
      <c r="H33" s="1"/>
      <c r="I33" s="13">
        <f t="shared" si="1"/>
        <v>0</v>
      </c>
      <c r="J33" s="2"/>
      <c r="K33" s="7">
        <v>3021799</v>
      </c>
      <c r="L33" s="1"/>
      <c r="M33" s="13">
        <f t="shared" si="2"/>
        <v>0.11423624606370035</v>
      </c>
      <c r="N33" s="3"/>
      <c r="O33" s="7">
        <v>1425158</v>
      </c>
      <c r="P33" s="1"/>
      <c r="Q33" s="13">
        <f t="shared" si="3"/>
        <v>5.3876746920510289E-2</v>
      </c>
      <c r="R33" s="2"/>
      <c r="S33" s="7">
        <v>87687</v>
      </c>
      <c r="T33" s="1"/>
      <c r="U33" s="13">
        <f t="shared" si="4"/>
        <v>3.3149238942059658E-3</v>
      </c>
      <c r="V33" s="2"/>
      <c r="W33" s="7">
        <v>2907817</v>
      </c>
      <c r="X33" s="3"/>
      <c r="Y33" s="13">
        <f t="shared" si="5"/>
        <v>0.1099272646262081</v>
      </c>
      <c r="Z33" s="2"/>
      <c r="AA33" s="7">
        <v>100801</v>
      </c>
      <c r="AB33" s="3"/>
      <c r="AC33" s="13">
        <f t="shared" si="6"/>
        <v>3.8106862301122806E-3</v>
      </c>
      <c r="AD33" s="2"/>
      <c r="AE33" s="7">
        <v>0</v>
      </c>
      <c r="AF33" s="3"/>
      <c r="AG33" s="13">
        <f t="shared" si="7"/>
        <v>0</v>
      </c>
      <c r="AH33" s="2"/>
      <c r="AI33" s="7">
        <v>1590011</v>
      </c>
      <c r="AJ33" s="3"/>
      <c r="AK33" s="13">
        <f t="shared" si="8"/>
        <v>6.0108858279452164E-2</v>
      </c>
      <c r="AL33" s="3"/>
      <c r="AM33" s="7">
        <v>908696</v>
      </c>
      <c r="AN33" s="3"/>
      <c r="AO33" s="13">
        <f t="shared" si="9"/>
        <v>3.4352390696105288E-2</v>
      </c>
      <c r="AP33" s="2"/>
      <c r="AQ33" s="7">
        <v>0</v>
      </c>
      <c r="AR33" s="3"/>
      <c r="AS33" s="13">
        <f t="shared" si="10"/>
        <v>0</v>
      </c>
      <c r="AT33" s="2"/>
      <c r="AU33" s="7">
        <v>169968</v>
      </c>
      <c r="AV33" s="3"/>
      <c r="AW33" s="13">
        <f t="shared" si="11"/>
        <v>6.4254790841333335E-3</v>
      </c>
      <c r="AX33" s="2"/>
      <c r="AY33" s="7">
        <v>0</v>
      </c>
      <c r="AZ33" s="1"/>
      <c r="BA33" s="13">
        <f t="shared" si="12"/>
        <v>0</v>
      </c>
      <c r="BB33" s="2"/>
      <c r="BC33" s="7">
        <v>22</v>
      </c>
      <c r="BD33" s="1"/>
      <c r="BE33" s="13">
        <f t="shared" si="13"/>
        <v>8.3168914060842822E-7</v>
      </c>
      <c r="BF33" s="2"/>
      <c r="BG33" s="7">
        <v>0</v>
      </c>
      <c r="BH33" s="1"/>
      <c r="BI33" s="13">
        <f t="shared" si="14"/>
        <v>0</v>
      </c>
      <c r="BJ33" s="2"/>
      <c r="BK33" s="7">
        <v>0</v>
      </c>
      <c r="BL33" s="1"/>
      <c r="BM33" s="13">
        <f t="shared" si="15"/>
        <v>0</v>
      </c>
      <c r="BN33" s="3"/>
      <c r="BO33" s="17">
        <f t="shared" si="16"/>
        <v>26452191</v>
      </c>
    </row>
    <row r="34" spans="1:67" s="6" customFormat="1" ht="15" customHeight="1" x14ac:dyDescent="0.25">
      <c r="A34" s="1">
        <v>52</v>
      </c>
      <c r="B34" s="1" t="s">
        <v>45</v>
      </c>
      <c r="C34" s="7">
        <v>23654279</v>
      </c>
      <c r="D34" s="1"/>
      <c r="E34" s="13">
        <f t="shared" si="0"/>
        <v>0.62490820266484515</v>
      </c>
      <c r="F34" s="2"/>
      <c r="G34" s="7">
        <v>0</v>
      </c>
      <c r="H34" s="1"/>
      <c r="I34" s="13">
        <f t="shared" si="1"/>
        <v>0</v>
      </c>
      <c r="J34" s="2"/>
      <c r="K34" s="7">
        <v>5729242</v>
      </c>
      <c r="L34" s="1"/>
      <c r="M34" s="13">
        <f t="shared" si="2"/>
        <v>0.15135740644861517</v>
      </c>
      <c r="N34" s="3"/>
      <c r="O34" s="7">
        <v>1998879</v>
      </c>
      <c r="P34" s="1"/>
      <c r="Q34" s="13">
        <f t="shared" si="3"/>
        <v>5.2807184832583696E-2</v>
      </c>
      <c r="R34" s="2"/>
      <c r="S34" s="7">
        <v>441124</v>
      </c>
      <c r="T34" s="1"/>
      <c r="U34" s="13">
        <f t="shared" si="4"/>
        <v>1.1653790250479719E-2</v>
      </c>
      <c r="V34" s="2"/>
      <c r="W34" s="7">
        <v>3781411</v>
      </c>
      <c r="X34" s="3"/>
      <c r="Y34" s="13">
        <f t="shared" si="5"/>
        <v>9.9898828095630166E-2</v>
      </c>
      <c r="Z34" s="2"/>
      <c r="AA34" s="7">
        <v>135658</v>
      </c>
      <c r="AB34" s="3"/>
      <c r="AC34" s="13">
        <f t="shared" si="6"/>
        <v>3.5838672976296407E-3</v>
      </c>
      <c r="AD34" s="2"/>
      <c r="AE34" s="7">
        <v>0</v>
      </c>
      <c r="AF34" s="3"/>
      <c r="AG34" s="13">
        <f t="shared" si="7"/>
        <v>0</v>
      </c>
      <c r="AH34" s="2"/>
      <c r="AI34" s="7">
        <v>1490676</v>
      </c>
      <c r="AJ34" s="3"/>
      <c r="AK34" s="13">
        <f t="shared" si="8"/>
        <v>3.9381274733236243E-2</v>
      </c>
      <c r="AL34" s="3"/>
      <c r="AM34" s="7">
        <v>282911</v>
      </c>
      <c r="AN34" s="3"/>
      <c r="AO34" s="13">
        <f t="shared" si="9"/>
        <v>7.4740559424412807E-3</v>
      </c>
      <c r="AP34" s="2"/>
      <c r="AQ34" s="7">
        <v>261985</v>
      </c>
      <c r="AR34" s="3"/>
      <c r="AS34" s="13">
        <f t="shared" si="10"/>
        <v>6.921224505517562E-3</v>
      </c>
      <c r="AT34" s="2"/>
      <c r="AU34" s="7">
        <v>76241</v>
      </c>
      <c r="AV34" s="3"/>
      <c r="AW34" s="13">
        <f t="shared" si="11"/>
        <v>2.0141652290213731E-3</v>
      </c>
      <c r="AX34" s="2"/>
      <c r="AY34" s="7">
        <v>0</v>
      </c>
      <c r="AZ34" s="1"/>
      <c r="BA34" s="13">
        <f t="shared" si="12"/>
        <v>0</v>
      </c>
      <c r="BB34" s="2"/>
      <c r="BC34" s="7">
        <v>0</v>
      </c>
      <c r="BD34" s="1"/>
      <c r="BE34" s="13">
        <f t="shared" si="13"/>
        <v>0</v>
      </c>
      <c r="BF34" s="2"/>
      <c r="BG34" s="7">
        <v>0</v>
      </c>
      <c r="BH34" s="1"/>
      <c r="BI34" s="13">
        <f t="shared" si="14"/>
        <v>0</v>
      </c>
      <c r="BJ34" s="2"/>
      <c r="BK34" s="7">
        <v>0</v>
      </c>
      <c r="BL34" s="1"/>
      <c r="BM34" s="13">
        <f t="shared" si="15"/>
        <v>0</v>
      </c>
      <c r="BN34" s="3"/>
      <c r="BO34" s="17">
        <f t="shared" si="16"/>
        <v>37852406</v>
      </c>
    </row>
    <row r="35" spans="1:67" s="6" customFormat="1" ht="15" customHeight="1" x14ac:dyDescent="0.25">
      <c r="A35" s="1">
        <v>53</v>
      </c>
      <c r="B35" s="1" t="s">
        <v>46</v>
      </c>
      <c r="C35" s="7">
        <v>29597076</v>
      </c>
      <c r="D35" s="1"/>
      <c r="E35" s="13">
        <f t="shared" si="0"/>
        <v>0.63179099126037874</v>
      </c>
      <c r="F35" s="2"/>
      <c r="G35" s="7">
        <v>0</v>
      </c>
      <c r="H35" s="1"/>
      <c r="I35" s="13">
        <f t="shared" si="1"/>
        <v>0</v>
      </c>
      <c r="J35" s="2"/>
      <c r="K35" s="7">
        <v>6645294</v>
      </c>
      <c r="L35" s="1"/>
      <c r="M35" s="13">
        <f t="shared" si="2"/>
        <v>0.14185309668687024</v>
      </c>
      <c r="N35" s="3"/>
      <c r="O35" s="7">
        <v>2111469</v>
      </c>
      <c r="P35" s="1"/>
      <c r="Q35" s="13">
        <f t="shared" si="3"/>
        <v>4.50722595882634E-2</v>
      </c>
      <c r="R35" s="2"/>
      <c r="S35" s="7">
        <v>0</v>
      </c>
      <c r="T35" s="1"/>
      <c r="U35" s="13">
        <f t="shared" si="4"/>
        <v>0</v>
      </c>
      <c r="V35" s="2"/>
      <c r="W35" s="7">
        <v>3965755</v>
      </c>
      <c r="X35" s="3"/>
      <c r="Y35" s="13">
        <f t="shared" si="5"/>
        <v>8.4654588262225744E-2</v>
      </c>
      <c r="Z35" s="2"/>
      <c r="AA35" s="7">
        <v>125870</v>
      </c>
      <c r="AB35" s="3"/>
      <c r="AC35" s="13">
        <f t="shared" si="6"/>
        <v>2.6868712324806636E-3</v>
      </c>
      <c r="AD35" s="2"/>
      <c r="AE35" s="7">
        <v>0</v>
      </c>
      <c r="AF35" s="3"/>
      <c r="AG35" s="13">
        <f t="shared" si="7"/>
        <v>0</v>
      </c>
      <c r="AH35" s="2"/>
      <c r="AI35" s="7">
        <v>2874532</v>
      </c>
      <c r="AJ35" s="3"/>
      <c r="AK35" s="13">
        <f t="shared" si="8"/>
        <v>6.1360906789903129E-2</v>
      </c>
      <c r="AL35" s="3"/>
      <c r="AM35" s="7">
        <v>1251517</v>
      </c>
      <c r="AN35" s="3"/>
      <c r="AO35" s="13">
        <f t="shared" si="9"/>
        <v>2.6715381141340293E-2</v>
      </c>
      <c r="AP35" s="2"/>
      <c r="AQ35" s="7">
        <v>61506</v>
      </c>
      <c r="AR35" s="3"/>
      <c r="AS35" s="13">
        <f t="shared" si="10"/>
        <v>1.3129316121788805E-3</v>
      </c>
      <c r="AT35" s="2"/>
      <c r="AU35" s="7">
        <v>213290</v>
      </c>
      <c r="AV35" s="3"/>
      <c r="AW35" s="13">
        <f t="shared" si="11"/>
        <v>4.5529734263589474E-3</v>
      </c>
      <c r="AX35" s="2"/>
      <c r="AY35" s="7">
        <v>0</v>
      </c>
      <c r="AZ35" s="1"/>
      <c r="BA35" s="13">
        <f t="shared" si="12"/>
        <v>0</v>
      </c>
      <c r="BB35" s="2"/>
      <c r="BC35" s="7">
        <v>0</v>
      </c>
      <c r="BD35" s="1"/>
      <c r="BE35" s="13">
        <f t="shared" si="13"/>
        <v>0</v>
      </c>
      <c r="BF35" s="2"/>
      <c r="BG35" s="7">
        <v>0</v>
      </c>
      <c r="BH35" s="1"/>
      <c r="BI35" s="13">
        <f t="shared" si="14"/>
        <v>0</v>
      </c>
      <c r="BJ35" s="2"/>
      <c r="BK35" s="7">
        <v>0</v>
      </c>
      <c r="BL35" s="1"/>
      <c r="BM35" s="13">
        <f t="shared" si="15"/>
        <v>0</v>
      </c>
      <c r="BN35" s="3"/>
      <c r="BO35" s="17">
        <f t="shared" si="16"/>
        <v>46846309</v>
      </c>
    </row>
    <row r="36" spans="1:67" s="6" customFormat="1" ht="15" customHeight="1" x14ac:dyDescent="0.25">
      <c r="A36" s="1">
        <v>54</v>
      </c>
      <c r="B36" s="1" t="s">
        <v>47</v>
      </c>
      <c r="C36" s="7">
        <v>21122005</v>
      </c>
      <c r="D36" s="1"/>
      <c r="E36" s="13">
        <f t="shared" si="0"/>
        <v>0.61600364970847887</v>
      </c>
      <c r="F36" s="2"/>
      <c r="G36" s="7">
        <v>0</v>
      </c>
      <c r="H36" s="1"/>
      <c r="I36" s="13">
        <f t="shared" si="1"/>
        <v>0</v>
      </c>
      <c r="J36" s="2"/>
      <c r="K36" s="7">
        <v>3581891</v>
      </c>
      <c r="L36" s="1"/>
      <c r="M36" s="13">
        <f t="shared" si="2"/>
        <v>0.10446252279828326</v>
      </c>
      <c r="N36" s="3"/>
      <c r="O36" s="7">
        <v>1589475</v>
      </c>
      <c r="P36" s="1"/>
      <c r="Q36" s="13">
        <f t="shared" si="3"/>
        <v>4.6355561468732938E-2</v>
      </c>
      <c r="R36" s="2"/>
      <c r="S36" s="7">
        <v>0</v>
      </c>
      <c r="T36" s="1"/>
      <c r="U36" s="13">
        <f t="shared" si="4"/>
        <v>0</v>
      </c>
      <c r="V36" s="2"/>
      <c r="W36" s="7">
        <v>3984437</v>
      </c>
      <c r="X36" s="3"/>
      <c r="Y36" s="13">
        <f t="shared" si="5"/>
        <v>0.11620240285112622</v>
      </c>
      <c r="Z36" s="2"/>
      <c r="AA36" s="7">
        <v>141686</v>
      </c>
      <c r="AB36" s="3"/>
      <c r="AC36" s="13">
        <f t="shared" si="6"/>
        <v>4.132140538390912E-3</v>
      </c>
      <c r="AD36" s="2"/>
      <c r="AE36" s="7">
        <v>0</v>
      </c>
      <c r="AF36" s="3"/>
      <c r="AG36" s="13">
        <f t="shared" si="7"/>
        <v>0</v>
      </c>
      <c r="AH36" s="2"/>
      <c r="AI36" s="7">
        <v>2111619</v>
      </c>
      <c r="AJ36" s="3"/>
      <c r="AK36" s="13">
        <f t="shared" si="8"/>
        <v>6.1583406063665282E-2</v>
      </c>
      <c r="AL36" s="3"/>
      <c r="AM36" s="7">
        <v>1292408</v>
      </c>
      <c r="AN36" s="3"/>
      <c r="AO36" s="13">
        <f t="shared" si="9"/>
        <v>3.7691878442053003E-2</v>
      </c>
      <c r="AP36" s="2"/>
      <c r="AQ36" s="7">
        <v>110857</v>
      </c>
      <c r="AR36" s="3"/>
      <c r="AS36" s="13">
        <f t="shared" si="10"/>
        <v>3.2330413990401406E-3</v>
      </c>
      <c r="AT36" s="2"/>
      <c r="AU36" s="7">
        <v>354388</v>
      </c>
      <c r="AV36" s="3"/>
      <c r="AW36" s="13">
        <f t="shared" si="11"/>
        <v>1.033539673022937E-2</v>
      </c>
      <c r="AX36" s="2"/>
      <c r="AY36" s="7">
        <v>0</v>
      </c>
      <c r="AZ36" s="1"/>
      <c r="BA36" s="13">
        <f t="shared" si="12"/>
        <v>0</v>
      </c>
      <c r="BB36" s="2"/>
      <c r="BC36" s="7">
        <v>0</v>
      </c>
      <c r="BD36" s="1"/>
      <c r="BE36" s="13">
        <f t="shared" si="13"/>
        <v>0</v>
      </c>
      <c r="BF36" s="2"/>
      <c r="BG36" s="7">
        <v>0</v>
      </c>
      <c r="BH36" s="1"/>
      <c r="BI36" s="13">
        <f t="shared" si="14"/>
        <v>0</v>
      </c>
      <c r="BJ36" s="2"/>
      <c r="BK36" s="7">
        <v>0</v>
      </c>
      <c r="BL36" s="1"/>
      <c r="BM36" s="13">
        <f t="shared" si="15"/>
        <v>0</v>
      </c>
      <c r="BN36" s="3"/>
      <c r="BO36" s="17">
        <f t="shared" si="16"/>
        <v>34288766</v>
      </c>
    </row>
    <row r="37" spans="1:67" s="6" customFormat="1" ht="15" customHeight="1" x14ac:dyDescent="0.25">
      <c r="A37" s="1">
        <v>57</v>
      </c>
      <c r="B37" s="1" t="s">
        <v>48</v>
      </c>
      <c r="C37" s="7">
        <v>140243680</v>
      </c>
      <c r="D37" s="1"/>
      <c r="E37" s="13">
        <f t="shared" ref="E37:E64" si="17">C37/$BO37</f>
        <v>0.67309571716603556</v>
      </c>
      <c r="F37" s="2"/>
      <c r="G37" s="7">
        <v>0</v>
      </c>
      <c r="H37" s="1"/>
      <c r="I37" s="13">
        <f t="shared" ref="I37:I64" si="18">G37/$BO37</f>
        <v>0</v>
      </c>
      <c r="J37" s="2"/>
      <c r="K37" s="7">
        <v>23503105</v>
      </c>
      <c r="L37" s="1"/>
      <c r="M37" s="13">
        <f t="shared" ref="M37:M64" si="19">K37/$BO37</f>
        <v>0.11280251142585275</v>
      </c>
      <c r="N37" s="3"/>
      <c r="O37" s="7">
        <v>7442147</v>
      </c>
      <c r="P37" s="1"/>
      <c r="Q37" s="13">
        <f t="shared" ref="Q37:Q65" si="20">O37/$BO37</f>
        <v>3.5718381550028211E-2</v>
      </c>
      <c r="R37" s="2"/>
      <c r="S37" s="7">
        <v>76620</v>
      </c>
      <c r="T37" s="1"/>
      <c r="U37" s="13">
        <f t="shared" ref="U37:U65" si="21">S37/$BO37</f>
        <v>3.6773560027276558E-4</v>
      </c>
      <c r="V37" s="2"/>
      <c r="W37" s="7">
        <v>21408154</v>
      </c>
      <c r="X37" s="3"/>
      <c r="Y37" s="13">
        <f t="shared" ref="Y37:Y65" si="22">W37/$BO37</f>
        <v>0.10274785123886462</v>
      </c>
      <c r="Z37" s="2"/>
      <c r="AA37" s="7">
        <v>667343</v>
      </c>
      <c r="AB37" s="3"/>
      <c r="AC37" s="13">
        <f t="shared" ref="AC37:AC65" si="23">AA37/$BO37</f>
        <v>3.2028945274448994E-3</v>
      </c>
      <c r="AD37" s="2"/>
      <c r="AE37" s="7">
        <v>2905608</v>
      </c>
      <c r="AF37" s="3"/>
      <c r="AG37" s="13">
        <f t="shared" ref="AG37:AG65" si="24">AE37/$BO37</f>
        <v>1.3945386348699422E-2</v>
      </c>
      <c r="AH37" s="2"/>
      <c r="AI37" s="7">
        <v>6580942</v>
      </c>
      <c r="AJ37" s="3"/>
      <c r="AK37" s="13">
        <f t="shared" ref="AK37:AK65" si="25">AI37/$BO37</f>
        <v>3.1585051640958685E-2</v>
      </c>
      <c r="AL37" s="3"/>
      <c r="AM37" s="7">
        <v>5378823</v>
      </c>
      <c r="AN37" s="3"/>
      <c r="AO37" s="13">
        <f t="shared" ref="AO37:AO65" si="26">AM37/$BO37</f>
        <v>2.5815514286948026E-2</v>
      </c>
      <c r="AP37" s="2"/>
      <c r="AQ37" s="7">
        <v>149799</v>
      </c>
      <c r="AR37" s="3"/>
      <c r="AS37" s="13">
        <f t="shared" ref="AS37:AS65" si="27">AQ37/$BO37</f>
        <v>7.1895621489506667E-4</v>
      </c>
      <c r="AT37" s="2"/>
      <c r="AU37" s="7">
        <v>0</v>
      </c>
      <c r="AV37" s="3"/>
      <c r="AW37" s="13">
        <f t="shared" ref="AW37:AW65" si="28">AU37/$BO37</f>
        <v>0</v>
      </c>
      <c r="AX37" s="2"/>
      <c r="AY37" s="7">
        <v>0</v>
      </c>
      <c r="AZ37" s="1"/>
      <c r="BA37" s="13">
        <f t="shared" ref="BA37:BA65" si="29">AY37/$BO37</f>
        <v>0</v>
      </c>
      <c r="BB37" s="2"/>
      <c r="BC37" s="7">
        <v>0</v>
      </c>
      <c r="BD37" s="1"/>
      <c r="BE37" s="13">
        <f t="shared" ref="BE37:BE65" si="30">BC37/$BO37</f>
        <v>0</v>
      </c>
      <c r="BF37" s="2"/>
      <c r="BG37" s="7">
        <v>0</v>
      </c>
      <c r="BH37" s="1"/>
      <c r="BI37" s="13">
        <f t="shared" ref="BI37:BI65" si="31">BG37/$BO37</f>
        <v>0</v>
      </c>
      <c r="BJ37" s="2"/>
      <c r="BK37" s="7">
        <v>0</v>
      </c>
      <c r="BL37" s="1"/>
      <c r="BM37" s="13">
        <f t="shared" ref="BM37:BM65" si="32">BK37/$BO37</f>
        <v>0</v>
      </c>
      <c r="BN37" s="3"/>
      <c r="BO37" s="17">
        <f t="shared" si="16"/>
        <v>208356221</v>
      </c>
    </row>
    <row r="38" spans="1:67" s="6" customFormat="1" ht="15" customHeight="1" x14ac:dyDescent="0.25">
      <c r="A38" s="1">
        <v>58</v>
      </c>
      <c r="B38" s="1" t="s">
        <v>49</v>
      </c>
      <c r="C38" s="7">
        <v>22789584</v>
      </c>
      <c r="D38" s="1"/>
      <c r="E38" s="13">
        <f t="shared" si="17"/>
        <v>0.51419837277950642</v>
      </c>
      <c r="F38" s="2"/>
      <c r="G38" s="7">
        <v>0</v>
      </c>
      <c r="H38" s="1"/>
      <c r="I38" s="13">
        <f t="shared" si="18"/>
        <v>0</v>
      </c>
      <c r="J38" s="2"/>
      <c r="K38" s="7">
        <v>8036928</v>
      </c>
      <c r="L38" s="1"/>
      <c r="M38" s="13">
        <f t="shared" si="19"/>
        <v>0.18133614460650324</v>
      </c>
      <c r="N38" s="3"/>
      <c r="O38" s="7">
        <v>1997604</v>
      </c>
      <c r="P38" s="1"/>
      <c r="Q38" s="13">
        <f t="shared" si="20"/>
        <v>4.5071675123944041E-2</v>
      </c>
      <c r="R38" s="2"/>
      <c r="S38" s="7">
        <v>0</v>
      </c>
      <c r="T38" s="1"/>
      <c r="U38" s="13">
        <f t="shared" si="21"/>
        <v>0</v>
      </c>
      <c r="V38" s="2"/>
      <c r="W38" s="7">
        <v>4504952</v>
      </c>
      <c r="X38" s="3"/>
      <c r="Y38" s="13">
        <f t="shared" si="22"/>
        <v>0.10164463677133302</v>
      </c>
      <c r="Z38" s="2"/>
      <c r="AA38" s="7">
        <v>90091</v>
      </c>
      <c r="AB38" s="3"/>
      <c r="AC38" s="13">
        <f t="shared" si="23"/>
        <v>2.0327113299689241E-3</v>
      </c>
      <c r="AD38" s="2"/>
      <c r="AE38" s="7">
        <v>310845</v>
      </c>
      <c r="AF38" s="3"/>
      <c r="AG38" s="13">
        <f t="shared" si="24"/>
        <v>7.0135546654403903E-3</v>
      </c>
      <c r="AH38" s="2"/>
      <c r="AI38" s="7">
        <v>5274705</v>
      </c>
      <c r="AJ38" s="3"/>
      <c r="AK38" s="13">
        <f t="shared" si="25"/>
        <v>0.11901247200878814</v>
      </c>
      <c r="AL38" s="3"/>
      <c r="AM38" s="7">
        <v>1086241</v>
      </c>
      <c r="AN38" s="3"/>
      <c r="AO38" s="13">
        <f t="shared" si="26"/>
        <v>2.450871216632931E-2</v>
      </c>
      <c r="AP38" s="2"/>
      <c r="AQ38" s="7">
        <v>36079</v>
      </c>
      <c r="AR38" s="3"/>
      <c r="AS38" s="13">
        <f t="shared" si="27"/>
        <v>8.1404571015915913E-4</v>
      </c>
      <c r="AT38" s="2"/>
      <c r="AU38" s="7">
        <v>193578</v>
      </c>
      <c r="AV38" s="3"/>
      <c r="AW38" s="13">
        <f t="shared" si="28"/>
        <v>4.367674838027376E-3</v>
      </c>
      <c r="AX38" s="2"/>
      <c r="AY38" s="7">
        <v>0</v>
      </c>
      <c r="AZ38" s="1"/>
      <c r="BA38" s="13">
        <f t="shared" si="29"/>
        <v>0</v>
      </c>
      <c r="BB38" s="2"/>
      <c r="BC38" s="7">
        <v>0</v>
      </c>
      <c r="BD38" s="1"/>
      <c r="BE38" s="13">
        <f t="shared" si="30"/>
        <v>0</v>
      </c>
      <c r="BF38" s="2"/>
      <c r="BG38" s="7">
        <v>0</v>
      </c>
      <c r="BH38" s="1"/>
      <c r="BI38" s="13">
        <f t="shared" si="31"/>
        <v>0</v>
      </c>
      <c r="BJ38" s="2"/>
      <c r="BK38" s="7">
        <v>0</v>
      </c>
      <c r="BL38" s="1"/>
      <c r="BM38" s="13">
        <f t="shared" si="32"/>
        <v>0</v>
      </c>
      <c r="BN38" s="3"/>
      <c r="BO38" s="17">
        <f t="shared" si="16"/>
        <v>44320607</v>
      </c>
    </row>
    <row r="39" spans="1:67" s="6" customFormat="1" ht="15" customHeight="1" x14ac:dyDescent="0.25">
      <c r="A39" s="1">
        <v>59</v>
      </c>
      <c r="B39" s="1" t="s">
        <v>50</v>
      </c>
      <c r="C39" s="7">
        <v>42358558</v>
      </c>
      <c r="D39" s="1"/>
      <c r="E39" s="13">
        <f t="shared" si="17"/>
        <v>0.62998222886941868</v>
      </c>
      <c r="F39" s="2"/>
      <c r="G39" s="7">
        <v>160655</v>
      </c>
      <c r="H39" s="1"/>
      <c r="I39" s="13">
        <f t="shared" si="18"/>
        <v>2.3893588393404815E-3</v>
      </c>
      <c r="J39" s="2"/>
      <c r="K39" s="7">
        <v>7647298</v>
      </c>
      <c r="L39" s="1"/>
      <c r="M39" s="13">
        <f t="shared" si="19"/>
        <v>0.11373526546556774</v>
      </c>
      <c r="N39" s="3"/>
      <c r="O39" s="7">
        <v>2701903</v>
      </c>
      <c r="P39" s="1"/>
      <c r="Q39" s="13">
        <f t="shared" si="20"/>
        <v>4.0184344191531947E-2</v>
      </c>
      <c r="R39" s="2"/>
      <c r="S39" s="7">
        <v>0</v>
      </c>
      <c r="T39" s="1"/>
      <c r="U39" s="13">
        <f t="shared" si="21"/>
        <v>0</v>
      </c>
      <c r="V39" s="2"/>
      <c r="W39" s="7">
        <v>7739619</v>
      </c>
      <c r="X39" s="3"/>
      <c r="Y39" s="13">
        <f t="shared" si="22"/>
        <v>0.11510831950936813</v>
      </c>
      <c r="Z39" s="2"/>
      <c r="AA39" s="7">
        <v>0</v>
      </c>
      <c r="AB39" s="3"/>
      <c r="AC39" s="13">
        <f t="shared" si="23"/>
        <v>0</v>
      </c>
      <c r="AD39" s="2"/>
      <c r="AE39" s="7">
        <v>0</v>
      </c>
      <c r="AF39" s="3"/>
      <c r="AG39" s="13">
        <f t="shared" si="24"/>
        <v>0</v>
      </c>
      <c r="AH39" s="2"/>
      <c r="AI39" s="7">
        <v>1842700</v>
      </c>
      <c r="AJ39" s="3"/>
      <c r="AK39" s="13">
        <f t="shared" si="25"/>
        <v>2.7405754774222434E-2</v>
      </c>
      <c r="AL39" s="3"/>
      <c r="AM39" s="7">
        <v>4295021</v>
      </c>
      <c r="AN39" s="3"/>
      <c r="AO39" s="13">
        <f t="shared" si="26"/>
        <v>6.3878163714188751E-2</v>
      </c>
      <c r="AP39" s="2"/>
      <c r="AQ39" s="7">
        <v>8100</v>
      </c>
      <c r="AR39" s="3"/>
      <c r="AS39" s="13">
        <f t="shared" si="27"/>
        <v>1.2046812485548473E-4</v>
      </c>
      <c r="AT39" s="2"/>
      <c r="AU39" s="7">
        <v>483849</v>
      </c>
      <c r="AV39" s="3"/>
      <c r="AW39" s="13">
        <f t="shared" si="28"/>
        <v>7.1960965115063493E-3</v>
      </c>
      <c r="AX39" s="2"/>
      <c r="AY39" s="7">
        <v>0</v>
      </c>
      <c r="AZ39" s="1"/>
      <c r="BA39" s="13">
        <f t="shared" si="29"/>
        <v>0</v>
      </c>
      <c r="BB39" s="2"/>
      <c r="BC39" s="7">
        <v>0</v>
      </c>
      <c r="BD39" s="1"/>
      <c r="BE39" s="13">
        <f t="shared" si="30"/>
        <v>0</v>
      </c>
      <c r="BF39" s="2"/>
      <c r="BG39" s="7">
        <v>0</v>
      </c>
      <c r="BH39" s="1"/>
      <c r="BI39" s="13">
        <f t="shared" si="31"/>
        <v>0</v>
      </c>
      <c r="BJ39" s="2"/>
      <c r="BK39" s="7">
        <v>0</v>
      </c>
      <c r="BL39" s="1"/>
      <c r="BM39" s="13">
        <f t="shared" si="32"/>
        <v>0</v>
      </c>
      <c r="BN39" s="3"/>
      <c r="BO39" s="17">
        <f t="shared" si="16"/>
        <v>67237703</v>
      </c>
    </row>
    <row r="40" spans="1:67" s="6" customFormat="1" ht="15" customHeight="1" x14ac:dyDescent="0.25">
      <c r="A40" s="1">
        <v>60</v>
      </c>
      <c r="B40" s="1" t="s">
        <v>51</v>
      </c>
      <c r="C40" s="7">
        <v>67363959</v>
      </c>
      <c r="D40" s="1"/>
      <c r="E40" s="13">
        <f t="shared" si="17"/>
        <v>0.6478887713451944</v>
      </c>
      <c r="F40" s="2"/>
      <c r="G40" s="7">
        <v>442870</v>
      </c>
      <c r="H40" s="1"/>
      <c r="I40" s="13">
        <f t="shared" si="18"/>
        <v>4.2594067276486266E-3</v>
      </c>
      <c r="J40" s="2"/>
      <c r="K40" s="7">
        <v>12180493</v>
      </c>
      <c r="L40" s="1"/>
      <c r="M40" s="13">
        <f t="shared" si="19"/>
        <v>0.1171487656203333</v>
      </c>
      <c r="N40" s="3"/>
      <c r="O40" s="7">
        <v>2837228</v>
      </c>
      <c r="P40" s="1"/>
      <c r="Q40" s="13">
        <f t="shared" si="20"/>
        <v>2.7287709781816466E-2</v>
      </c>
      <c r="R40" s="2"/>
      <c r="S40" s="7">
        <v>86776</v>
      </c>
      <c r="T40" s="1"/>
      <c r="U40" s="13">
        <f t="shared" si="21"/>
        <v>8.3458865626128938E-4</v>
      </c>
      <c r="V40" s="2"/>
      <c r="W40" s="7">
        <v>10081214</v>
      </c>
      <c r="X40" s="3"/>
      <c r="Y40" s="13">
        <f t="shared" si="22"/>
        <v>9.6958454477534095E-2</v>
      </c>
      <c r="Z40" s="2"/>
      <c r="AA40" s="7">
        <v>288224</v>
      </c>
      <c r="AB40" s="3"/>
      <c r="AC40" s="13">
        <f t="shared" si="23"/>
        <v>2.772062331315731E-3</v>
      </c>
      <c r="AD40" s="2"/>
      <c r="AE40" s="7">
        <v>0</v>
      </c>
      <c r="AF40" s="3"/>
      <c r="AG40" s="13">
        <f t="shared" si="24"/>
        <v>0</v>
      </c>
      <c r="AH40" s="2"/>
      <c r="AI40" s="7">
        <v>5498715</v>
      </c>
      <c r="AJ40" s="3"/>
      <c r="AK40" s="13">
        <f t="shared" si="25"/>
        <v>5.2885189027078873E-2</v>
      </c>
      <c r="AL40" s="3"/>
      <c r="AM40" s="7">
        <v>4397638</v>
      </c>
      <c r="AN40" s="3"/>
      <c r="AO40" s="13">
        <f t="shared" si="26"/>
        <v>4.2295321161883288E-2</v>
      </c>
      <c r="AP40" s="2"/>
      <c r="AQ40" s="7">
        <v>186351</v>
      </c>
      <c r="AR40" s="3"/>
      <c r="AS40" s="13">
        <f t="shared" si="27"/>
        <v>1.7922747151625743E-3</v>
      </c>
      <c r="AT40" s="2"/>
      <c r="AU40" s="7">
        <v>611106</v>
      </c>
      <c r="AV40" s="3"/>
      <c r="AW40" s="13">
        <f t="shared" si="28"/>
        <v>5.8774561557713139E-3</v>
      </c>
      <c r="AX40" s="2"/>
      <c r="AY40" s="7">
        <v>0</v>
      </c>
      <c r="AZ40" s="1"/>
      <c r="BA40" s="13">
        <f t="shared" si="29"/>
        <v>0</v>
      </c>
      <c r="BB40" s="2"/>
      <c r="BC40" s="7">
        <v>0</v>
      </c>
      <c r="BD40" s="1"/>
      <c r="BE40" s="13">
        <f t="shared" si="30"/>
        <v>0</v>
      </c>
      <c r="BF40" s="2"/>
      <c r="BG40" s="7">
        <v>0</v>
      </c>
      <c r="BH40" s="1"/>
      <c r="BI40" s="13">
        <f t="shared" si="31"/>
        <v>0</v>
      </c>
      <c r="BJ40" s="2"/>
      <c r="BK40" s="7">
        <v>0</v>
      </c>
      <c r="BL40" s="1"/>
      <c r="BM40" s="13">
        <f t="shared" si="32"/>
        <v>0</v>
      </c>
      <c r="BN40" s="3"/>
      <c r="BO40" s="17">
        <f t="shared" si="16"/>
        <v>103974574</v>
      </c>
    </row>
    <row r="41" spans="1:67" s="6" customFormat="1" ht="15" customHeight="1" x14ac:dyDescent="0.25">
      <c r="A41" s="1">
        <v>61</v>
      </c>
      <c r="B41" s="1" t="s">
        <v>52</v>
      </c>
      <c r="C41" s="7">
        <v>213535052</v>
      </c>
      <c r="D41" s="1"/>
      <c r="E41" s="13">
        <f t="shared" si="17"/>
        <v>0.65017340033739524</v>
      </c>
      <c r="F41" s="2"/>
      <c r="G41" s="7">
        <v>10270954</v>
      </c>
      <c r="H41" s="1"/>
      <c r="I41" s="13">
        <f t="shared" si="18"/>
        <v>3.1273090878255298E-2</v>
      </c>
      <c r="J41" s="2"/>
      <c r="K41" s="7">
        <v>44004778</v>
      </c>
      <c r="L41" s="1"/>
      <c r="M41" s="13">
        <f t="shared" si="19"/>
        <v>0.13398613424531447</v>
      </c>
      <c r="N41" s="3"/>
      <c r="O41" s="7">
        <v>7234113</v>
      </c>
      <c r="P41" s="1"/>
      <c r="Q41" s="13">
        <f t="shared" si="20"/>
        <v>2.2026490749794819E-2</v>
      </c>
      <c r="R41" s="2"/>
      <c r="S41" s="7">
        <v>0</v>
      </c>
      <c r="T41" s="1"/>
      <c r="U41" s="13">
        <f t="shared" si="21"/>
        <v>0</v>
      </c>
      <c r="V41" s="2"/>
      <c r="W41" s="7">
        <v>28596595</v>
      </c>
      <c r="X41" s="3"/>
      <c r="Y41" s="13">
        <f t="shared" si="22"/>
        <v>8.7071163422955761E-2</v>
      </c>
      <c r="Z41" s="2"/>
      <c r="AA41" s="7">
        <v>826264</v>
      </c>
      <c r="AB41" s="3"/>
      <c r="AC41" s="13">
        <f t="shared" si="23"/>
        <v>2.515815878586423E-3</v>
      </c>
      <c r="AD41" s="2"/>
      <c r="AE41" s="7">
        <v>3971695</v>
      </c>
      <c r="AF41" s="3"/>
      <c r="AG41" s="13">
        <f t="shared" si="24"/>
        <v>1.2093051792045041E-2</v>
      </c>
      <c r="AH41" s="2"/>
      <c r="AI41" s="7">
        <v>15635512</v>
      </c>
      <c r="AJ41" s="3"/>
      <c r="AK41" s="13">
        <f t="shared" si="25"/>
        <v>4.7607144156623746E-2</v>
      </c>
      <c r="AL41" s="3"/>
      <c r="AM41" s="7">
        <v>1848174</v>
      </c>
      <c r="AN41" s="3"/>
      <c r="AO41" s="13">
        <f t="shared" si="26"/>
        <v>5.6273364149842953E-3</v>
      </c>
      <c r="AP41" s="2"/>
      <c r="AQ41" s="7">
        <v>0</v>
      </c>
      <c r="AR41" s="3"/>
      <c r="AS41" s="13">
        <f t="shared" si="27"/>
        <v>0</v>
      </c>
      <c r="AT41" s="2"/>
      <c r="AU41" s="7">
        <v>0</v>
      </c>
      <c r="AV41" s="3"/>
      <c r="AW41" s="13">
        <f t="shared" si="28"/>
        <v>0</v>
      </c>
      <c r="AX41" s="2"/>
      <c r="AY41" s="7">
        <v>0</v>
      </c>
      <c r="AZ41" s="1"/>
      <c r="BA41" s="13">
        <f t="shared" si="29"/>
        <v>0</v>
      </c>
      <c r="BB41" s="2"/>
      <c r="BC41" s="7">
        <v>0</v>
      </c>
      <c r="BD41" s="1"/>
      <c r="BE41" s="13">
        <f t="shared" si="30"/>
        <v>0</v>
      </c>
      <c r="BF41" s="2"/>
      <c r="BG41" s="7">
        <v>0</v>
      </c>
      <c r="BH41" s="1"/>
      <c r="BI41" s="13">
        <f t="shared" si="31"/>
        <v>0</v>
      </c>
      <c r="BJ41" s="2"/>
      <c r="BK41" s="7">
        <v>2504713</v>
      </c>
      <c r="BL41" s="1"/>
      <c r="BM41" s="13">
        <f t="shared" si="32"/>
        <v>7.6263721240449004E-3</v>
      </c>
      <c r="BN41" s="3"/>
      <c r="BO41" s="17">
        <f t="shared" si="16"/>
        <v>328427850</v>
      </c>
    </row>
    <row r="42" spans="1:67" s="6" customFormat="1" ht="15" customHeight="1" x14ac:dyDescent="0.25">
      <c r="A42" s="1">
        <v>62</v>
      </c>
      <c r="B42" s="1" t="s">
        <v>53</v>
      </c>
      <c r="C42" s="7">
        <v>142870000</v>
      </c>
      <c r="D42" s="1"/>
      <c r="E42" s="13">
        <f t="shared" si="17"/>
        <v>0.63258692533372007</v>
      </c>
      <c r="F42" s="2"/>
      <c r="G42" s="7">
        <v>6115103</v>
      </c>
      <c r="H42" s="1"/>
      <c r="I42" s="13">
        <f t="shared" si="18"/>
        <v>2.7075902602848794E-2</v>
      </c>
      <c r="J42" s="2"/>
      <c r="K42" s="7">
        <v>38286532</v>
      </c>
      <c r="L42" s="1"/>
      <c r="M42" s="13">
        <f t="shared" si="19"/>
        <v>0.16952165996760049</v>
      </c>
      <c r="N42" s="5"/>
      <c r="O42" s="7">
        <v>7629301</v>
      </c>
      <c r="P42" s="1"/>
      <c r="Q42" s="13">
        <f t="shared" si="20"/>
        <v>3.3780332204349936E-2</v>
      </c>
      <c r="R42" s="2"/>
      <c r="S42" s="7">
        <v>0</v>
      </c>
      <c r="T42" s="1"/>
      <c r="U42" s="13">
        <f t="shared" si="21"/>
        <v>0</v>
      </c>
      <c r="V42" s="2"/>
      <c r="W42" s="7">
        <v>14463174</v>
      </c>
      <c r="X42" s="5"/>
      <c r="Y42" s="13">
        <f t="shared" si="22"/>
        <v>6.403873991199413E-2</v>
      </c>
      <c r="Z42" s="2"/>
      <c r="AA42" s="7">
        <v>486877</v>
      </c>
      <c r="AB42" s="5"/>
      <c r="AC42" s="13">
        <f t="shared" si="23"/>
        <v>2.1557501536061149E-3</v>
      </c>
      <c r="AD42" s="2"/>
      <c r="AE42" s="7">
        <v>1237193</v>
      </c>
      <c r="AF42" s="5"/>
      <c r="AG42" s="13">
        <f t="shared" si="24"/>
        <v>5.4779317975390289E-3</v>
      </c>
      <c r="AH42" s="2"/>
      <c r="AI42" s="7">
        <v>11988681</v>
      </c>
      <c r="AJ42" s="5"/>
      <c r="AK42" s="13">
        <f t="shared" si="25"/>
        <v>5.3082402551947842E-2</v>
      </c>
      <c r="AL42" s="5"/>
      <c r="AM42" s="7">
        <v>3938782</v>
      </c>
      <c r="AN42" s="5"/>
      <c r="AO42" s="13">
        <f t="shared" si="26"/>
        <v>1.7439784383984046E-2</v>
      </c>
      <c r="AP42" s="2"/>
      <c r="AQ42" s="7">
        <v>0</v>
      </c>
      <c r="AR42" s="5"/>
      <c r="AS42" s="13">
        <f t="shared" si="27"/>
        <v>0</v>
      </c>
      <c r="AT42" s="2"/>
      <c r="AU42" s="7">
        <v>1051187</v>
      </c>
      <c r="AV42" s="5"/>
      <c r="AW42" s="13">
        <f t="shared" si="28"/>
        <v>4.6543511743597481E-3</v>
      </c>
      <c r="AX42" s="2"/>
      <c r="AY42" s="7">
        <v>0</v>
      </c>
      <c r="AZ42" s="1"/>
      <c r="BA42" s="13">
        <f t="shared" si="29"/>
        <v>0</v>
      </c>
      <c r="BB42" s="2"/>
      <c r="BC42" s="7">
        <v>0</v>
      </c>
      <c r="BD42" s="1"/>
      <c r="BE42" s="13">
        <f t="shared" si="30"/>
        <v>0</v>
      </c>
      <c r="BF42" s="2"/>
      <c r="BG42" s="7">
        <v>0</v>
      </c>
      <c r="BH42" s="1"/>
      <c r="BI42" s="13">
        <f t="shared" si="31"/>
        <v>0</v>
      </c>
      <c r="BJ42" s="2"/>
      <c r="BK42" s="7">
        <v>-2216446</v>
      </c>
      <c r="BL42" s="1"/>
      <c r="BM42" s="13">
        <f t="shared" si="32"/>
        <v>-9.8137800819501821E-3</v>
      </c>
      <c r="BN42" s="5"/>
      <c r="BO42" s="17">
        <f t="shared" si="16"/>
        <v>225850384</v>
      </c>
    </row>
    <row r="43" spans="1:67" s="6" customFormat="1" ht="15" customHeight="1" x14ac:dyDescent="0.25">
      <c r="A43" s="1">
        <v>63</v>
      </c>
      <c r="B43" s="1" t="s">
        <v>54</v>
      </c>
      <c r="C43" s="7">
        <v>78676359</v>
      </c>
      <c r="D43" s="1"/>
      <c r="E43" s="13">
        <f t="shared" si="17"/>
        <v>0.60413371440055286</v>
      </c>
      <c r="F43" s="2"/>
      <c r="G43" s="7">
        <v>6123221</v>
      </c>
      <c r="H43" s="1"/>
      <c r="I43" s="13">
        <f t="shared" si="18"/>
        <v>4.7018498235606804E-2</v>
      </c>
      <c r="J43" s="2"/>
      <c r="K43" s="7">
        <v>19309526</v>
      </c>
      <c r="L43" s="1"/>
      <c r="M43" s="13">
        <f t="shared" si="19"/>
        <v>0.14827243931933923</v>
      </c>
      <c r="N43" s="3"/>
      <c r="O43" s="7">
        <v>4281447</v>
      </c>
      <c r="P43" s="1"/>
      <c r="Q43" s="13">
        <f t="shared" si="20"/>
        <v>3.2876031783818357E-2</v>
      </c>
      <c r="R43" s="2"/>
      <c r="S43" s="7">
        <v>86645</v>
      </c>
      <c r="T43" s="1"/>
      <c r="U43" s="13">
        <f t="shared" si="21"/>
        <v>6.6532267570028119E-4</v>
      </c>
      <c r="V43" s="2"/>
      <c r="W43" s="7">
        <v>10829983</v>
      </c>
      <c r="X43" s="3"/>
      <c r="Y43" s="13">
        <f t="shared" si="22"/>
        <v>8.3160404724433701E-2</v>
      </c>
      <c r="Z43" s="2"/>
      <c r="AA43" s="7">
        <v>405872</v>
      </c>
      <c r="AB43" s="3"/>
      <c r="AC43" s="13">
        <f t="shared" si="23"/>
        <v>3.1165773562447287E-3</v>
      </c>
      <c r="AD43" s="2"/>
      <c r="AE43" s="7">
        <v>0</v>
      </c>
      <c r="AF43" s="3"/>
      <c r="AG43" s="13">
        <f t="shared" si="24"/>
        <v>0</v>
      </c>
      <c r="AH43" s="2"/>
      <c r="AI43" s="7">
        <v>7582071</v>
      </c>
      <c r="AJ43" s="3"/>
      <c r="AK43" s="13">
        <f t="shared" si="25"/>
        <v>5.8220598592757883E-2</v>
      </c>
      <c r="AL43" s="3"/>
      <c r="AM43" s="7">
        <v>2031723</v>
      </c>
      <c r="AN43" s="3"/>
      <c r="AO43" s="13">
        <f t="shared" si="26"/>
        <v>1.5601031596073662E-2</v>
      </c>
      <c r="AP43" s="2"/>
      <c r="AQ43" s="7">
        <v>111268</v>
      </c>
      <c r="AR43" s="3"/>
      <c r="AS43" s="13">
        <f t="shared" si="27"/>
        <v>8.5439579294614677E-4</v>
      </c>
      <c r="AT43" s="2"/>
      <c r="AU43" s="7">
        <v>381831</v>
      </c>
      <c r="AV43" s="3"/>
      <c r="AW43" s="13">
        <f t="shared" si="28"/>
        <v>2.9319732539132559E-3</v>
      </c>
      <c r="AX43" s="2"/>
      <c r="AY43" s="7">
        <v>0</v>
      </c>
      <c r="AZ43" s="1"/>
      <c r="BA43" s="13">
        <f t="shared" si="29"/>
        <v>0</v>
      </c>
      <c r="BB43" s="2"/>
      <c r="BC43" s="7">
        <v>0</v>
      </c>
      <c r="BD43" s="1"/>
      <c r="BE43" s="13">
        <f t="shared" si="30"/>
        <v>0</v>
      </c>
      <c r="BF43" s="2"/>
      <c r="BG43" s="7">
        <v>0</v>
      </c>
      <c r="BH43" s="1"/>
      <c r="BI43" s="13">
        <f t="shared" si="31"/>
        <v>0</v>
      </c>
      <c r="BJ43" s="2"/>
      <c r="BK43" s="7">
        <v>410096</v>
      </c>
      <c r="BL43" s="1"/>
      <c r="BM43" s="13">
        <f t="shared" si="32"/>
        <v>3.1490122686131054E-3</v>
      </c>
      <c r="BN43" s="3"/>
      <c r="BO43" s="17">
        <f t="shared" si="16"/>
        <v>130230042</v>
      </c>
    </row>
    <row r="44" spans="1:67" s="6" customFormat="1" ht="15" customHeight="1" x14ac:dyDescent="0.25">
      <c r="A44" s="1">
        <v>64</v>
      </c>
      <c r="B44" s="1" t="s">
        <v>55</v>
      </c>
      <c r="C44" s="7">
        <v>16678668</v>
      </c>
      <c r="D44" s="1"/>
      <c r="E44" s="13">
        <f t="shared" si="17"/>
        <v>0.52097291152439451</v>
      </c>
      <c r="F44" s="2"/>
      <c r="G44" s="7">
        <v>933333</v>
      </c>
      <c r="H44" s="1"/>
      <c r="I44" s="13">
        <f t="shared" si="18"/>
        <v>2.9153479788181984E-2</v>
      </c>
      <c r="J44" s="2"/>
      <c r="K44" s="7">
        <v>5233075</v>
      </c>
      <c r="L44" s="1"/>
      <c r="M44" s="13">
        <f t="shared" si="19"/>
        <v>0.16345971506690585</v>
      </c>
      <c r="N44" s="3"/>
      <c r="O44" s="7">
        <v>1656982</v>
      </c>
      <c r="P44" s="1"/>
      <c r="Q44" s="13">
        <f t="shared" si="20"/>
        <v>5.175729482015675E-2</v>
      </c>
      <c r="R44" s="2"/>
      <c r="S44" s="7">
        <v>0</v>
      </c>
      <c r="T44" s="1"/>
      <c r="U44" s="13">
        <f t="shared" si="21"/>
        <v>0</v>
      </c>
      <c r="V44" s="2"/>
      <c r="W44" s="7">
        <v>3561351</v>
      </c>
      <c r="X44" s="3"/>
      <c r="Y44" s="13">
        <f t="shared" si="22"/>
        <v>0.11124194086903785</v>
      </c>
      <c r="Z44" s="2"/>
      <c r="AA44" s="7">
        <v>104507</v>
      </c>
      <c r="AB44" s="3"/>
      <c r="AC44" s="13">
        <f t="shared" si="23"/>
        <v>3.2643683575139149E-3</v>
      </c>
      <c r="AD44" s="2"/>
      <c r="AE44" s="7">
        <v>187447</v>
      </c>
      <c r="AF44" s="3"/>
      <c r="AG44" s="13">
        <f t="shared" si="24"/>
        <v>5.8550724402280305E-3</v>
      </c>
      <c r="AH44" s="2"/>
      <c r="AI44" s="7">
        <v>1497095</v>
      </c>
      <c r="AJ44" s="3"/>
      <c r="AK44" s="13">
        <f t="shared" si="25"/>
        <v>4.6763083297695796E-2</v>
      </c>
      <c r="AL44" s="3"/>
      <c r="AM44" s="7">
        <v>1960815</v>
      </c>
      <c r="AN44" s="3"/>
      <c r="AO44" s="13">
        <f t="shared" si="26"/>
        <v>6.1247786664421017E-2</v>
      </c>
      <c r="AP44" s="2"/>
      <c r="AQ44" s="7">
        <v>0</v>
      </c>
      <c r="AR44" s="3"/>
      <c r="AS44" s="13">
        <f t="shared" si="27"/>
        <v>0</v>
      </c>
      <c r="AT44" s="2"/>
      <c r="AU44" s="7">
        <v>201190</v>
      </c>
      <c r="AV44" s="3"/>
      <c r="AW44" s="13">
        <f t="shared" si="28"/>
        <v>6.2843471714643471E-3</v>
      </c>
      <c r="AX44" s="2"/>
      <c r="AY44" s="7">
        <v>0</v>
      </c>
      <c r="AZ44" s="1"/>
      <c r="BA44" s="13">
        <f t="shared" si="29"/>
        <v>0</v>
      </c>
      <c r="BB44" s="2"/>
      <c r="BC44" s="7">
        <v>0</v>
      </c>
      <c r="BD44" s="1"/>
      <c r="BE44" s="13">
        <f t="shared" si="30"/>
        <v>0</v>
      </c>
      <c r="BF44" s="2"/>
      <c r="BG44" s="7">
        <v>0</v>
      </c>
      <c r="BH44" s="1"/>
      <c r="BI44" s="13">
        <f t="shared" si="31"/>
        <v>0</v>
      </c>
      <c r="BJ44" s="2"/>
      <c r="BK44" s="7">
        <v>0</v>
      </c>
      <c r="BL44" s="1"/>
      <c r="BM44" s="13">
        <f t="shared" si="32"/>
        <v>0</v>
      </c>
      <c r="BN44" s="3"/>
      <c r="BO44" s="17">
        <f t="shared" si="16"/>
        <v>32014463</v>
      </c>
    </row>
    <row r="45" spans="1:67" s="6" customFormat="1" ht="15" customHeight="1" x14ac:dyDescent="0.25">
      <c r="A45" s="1">
        <v>67</v>
      </c>
      <c r="B45" s="1" t="s">
        <v>56</v>
      </c>
      <c r="C45" s="7">
        <v>62222222</v>
      </c>
      <c r="D45" s="1"/>
      <c r="E45" s="13">
        <f t="shared" si="17"/>
        <v>0.67850100120577383</v>
      </c>
      <c r="F45" s="2"/>
      <c r="G45" s="7">
        <v>581270</v>
      </c>
      <c r="H45" s="1"/>
      <c r="I45" s="13">
        <f t="shared" si="18"/>
        <v>6.3384473310978857E-3</v>
      </c>
      <c r="J45" s="2"/>
      <c r="K45" s="7">
        <v>10410746</v>
      </c>
      <c r="L45" s="1"/>
      <c r="M45" s="13">
        <f t="shared" si="19"/>
        <v>0.11352377586739035</v>
      </c>
      <c r="N45" s="3"/>
      <c r="O45" s="7">
        <v>3346905</v>
      </c>
      <c r="P45" s="1"/>
      <c r="Q45" s="13">
        <f t="shared" si="20"/>
        <v>3.6496260024925023E-2</v>
      </c>
      <c r="R45" s="2"/>
      <c r="S45" s="7">
        <v>0</v>
      </c>
      <c r="T45" s="1"/>
      <c r="U45" s="13">
        <f t="shared" si="21"/>
        <v>0</v>
      </c>
      <c r="V45" s="2"/>
      <c r="W45" s="7">
        <v>9031237</v>
      </c>
      <c r="X45" s="3"/>
      <c r="Y45" s="13">
        <f t="shared" si="22"/>
        <v>9.8480946993931354E-2</v>
      </c>
      <c r="Z45" s="2"/>
      <c r="AA45" s="7">
        <v>268158</v>
      </c>
      <c r="AB45" s="3"/>
      <c r="AC45" s="13">
        <f t="shared" si="23"/>
        <v>2.9241236592505151E-3</v>
      </c>
      <c r="AD45" s="2"/>
      <c r="AE45" s="7">
        <v>0</v>
      </c>
      <c r="AF45" s="3"/>
      <c r="AG45" s="13">
        <f t="shared" si="24"/>
        <v>0</v>
      </c>
      <c r="AH45" s="2"/>
      <c r="AI45" s="7">
        <v>4889214</v>
      </c>
      <c r="AJ45" s="3"/>
      <c r="AK45" s="13">
        <f t="shared" si="25"/>
        <v>5.3314338310021879E-2</v>
      </c>
      <c r="AL45" s="3"/>
      <c r="AM45" s="7">
        <v>887497</v>
      </c>
      <c r="AN45" s="3"/>
      <c r="AO45" s="13">
        <f t="shared" si="26"/>
        <v>9.6776936552847737E-3</v>
      </c>
      <c r="AP45" s="2"/>
      <c r="AQ45" s="7">
        <v>68175</v>
      </c>
      <c r="AR45" s="3"/>
      <c r="AS45" s="13">
        <f t="shared" si="27"/>
        <v>7.4341295232439029E-4</v>
      </c>
      <c r="AT45" s="2"/>
      <c r="AU45" s="7">
        <v>0</v>
      </c>
      <c r="AV45" s="3"/>
      <c r="AW45" s="13">
        <f t="shared" si="28"/>
        <v>0</v>
      </c>
      <c r="AX45" s="2"/>
      <c r="AY45" s="7">
        <v>0</v>
      </c>
      <c r="AZ45" s="1"/>
      <c r="BA45" s="13">
        <f t="shared" si="29"/>
        <v>0</v>
      </c>
      <c r="BB45" s="2"/>
      <c r="BC45" s="7">
        <v>0</v>
      </c>
      <c r="BD45" s="1"/>
      <c r="BE45" s="13">
        <f t="shared" si="30"/>
        <v>0</v>
      </c>
      <c r="BF45" s="2"/>
      <c r="BG45" s="7">
        <v>0</v>
      </c>
      <c r="BH45" s="1"/>
      <c r="BI45" s="13">
        <f t="shared" si="31"/>
        <v>0</v>
      </c>
      <c r="BJ45" s="2"/>
      <c r="BK45" s="7">
        <v>0</v>
      </c>
      <c r="BL45" s="1"/>
      <c r="BM45" s="13">
        <f t="shared" si="32"/>
        <v>0</v>
      </c>
      <c r="BN45" s="3"/>
      <c r="BO45" s="17">
        <f t="shared" si="16"/>
        <v>91705424</v>
      </c>
    </row>
    <row r="46" spans="1:67" s="6" customFormat="1" ht="15" customHeight="1" x14ac:dyDescent="0.25">
      <c r="A46" s="1">
        <v>68</v>
      </c>
      <c r="B46" s="1" t="s">
        <v>57</v>
      </c>
      <c r="C46" s="7">
        <v>150428644</v>
      </c>
      <c r="D46" s="1"/>
      <c r="E46" s="13">
        <f t="shared" si="17"/>
        <v>0.67274178441628596</v>
      </c>
      <c r="F46" s="2"/>
      <c r="G46" s="7">
        <v>2796416</v>
      </c>
      <c r="H46" s="1"/>
      <c r="I46" s="13">
        <f t="shared" si="18"/>
        <v>1.2506035019568831E-2</v>
      </c>
      <c r="J46" s="2"/>
      <c r="K46" s="7">
        <v>26720488</v>
      </c>
      <c r="L46" s="1"/>
      <c r="M46" s="13">
        <f t="shared" si="19"/>
        <v>0.11949844324591503</v>
      </c>
      <c r="N46" s="3"/>
      <c r="O46" s="7">
        <v>7209117</v>
      </c>
      <c r="P46" s="1"/>
      <c r="Q46" s="13">
        <f t="shared" si="20"/>
        <v>3.2240363973803969E-2</v>
      </c>
      <c r="R46" s="2"/>
      <c r="S46" s="7">
        <v>669617</v>
      </c>
      <c r="T46" s="1"/>
      <c r="U46" s="13">
        <f t="shared" si="21"/>
        <v>2.9946380122623465E-3</v>
      </c>
      <c r="V46" s="2"/>
      <c r="W46" s="7">
        <v>19196534</v>
      </c>
      <c r="X46" s="3"/>
      <c r="Y46" s="13">
        <f t="shared" si="22"/>
        <v>8.5850076118268434E-2</v>
      </c>
      <c r="Z46" s="2"/>
      <c r="AA46" s="7">
        <v>809669</v>
      </c>
      <c r="AB46" s="3"/>
      <c r="AC46" s="13">
        <f t="shared" si="23"/>
        <v>3.6209737278928731E-3</v>
      </c>
      <c r="AD46" s="2"/>
      <c r="AE46" s="7">
        <v>795507</v>
      </c>
      <c r="AF46" s="3"/>
      <c r="AG46" s="13">
        <f t="shared" si="24"/>
        <v>3.55763892078723E-3</v>
      </c>
      <c r="AH46" s="2"/>
      <c r="AI46" s="7">
        <v>12496652</v>
      </c>
      <c r="AJ46" s="3"/>
      <c r="AK46" s="13">
        <f t="shared" si="25"/>
        <v>5.5887095317493848E-2</v>
      </c>
      <c r="AL46" s="3"/>
      <c r="AM46" s="7">
        <v>2170905</v>
      </c>
      <c r="AN46" s="3"/>
      <c r="AO46" s="13">
        <f t="shared" si="26"/>
        <v>9.7086463366527279E-3</v>
      </c>
      <c r="AP46" s="2"/>
      <c r="AQ46" s="7">
        <v>262675</v>
      </c>
      <c r="AR46" s="3"/>
      <c r="AS46" s="13">
        <f t="shared" si="27"/>
        <v>1.174726059629627E-3</v>
      </c>
      <c r="AT46" s="2"/>
      <c r="AU46" s="7">
        <v>0</v>
      </c>
      <c r="AV46" s="3"/>
      <c r="AW46" s="13">
        <f t="shared" si="28"/>
        <v>0</v>
      </c>
      <c r="AX46" s="2"/>
      <c r="AY46" s="7">
        <v>0</v>
      </c>
      <c r="AZ46" s="1"/>
      <c r="BA46" s="13">
        <f t="shared" si="29"/>
        <v>0</v>
      </c>
      <c r="BB46" s="2"/>
      <c r="BC46" s="7">
        <v>49099</v>
      </c>
      <c r="BD46" s="1"/>
      <c r="BE46" s="13">
        <f t="shared" si="30"/>
        <v>2.1957885143905989E-4</v>
      </c>
      <c r="BF46" s="2"/>
      <c r="BG46" s="7">
        <v>0</v>
      </c>
      <c r="BH46" s="1"/>
      <c r="BI46" s="13">
        <f t="shared" si="31"/>
        <v>0</v>
      </c>
      <c r="BJ46" s="2"/>
      <c r="BK46" s="7">
        <v>0</v>
      </c>
      <c r="BL46" s="1"/>
      <c r="BM46" s="13">
        <f t="shared" si="32"/>
        <v>0</v>
      </c>
      <c r="BN46" s="3"/>
      <c r="BO46" s="17">
        <f t="shared" si="16"/>
        <v>223605323</v>
      </c>
    </row>
    <row r="47" spans="1:67" s="6" customFormat="1" ht="15" customHeight="1" x14ac:dyDescent="0.25">
      <c r="A47" s="1">
        <v>69</v>
      </c>
      <c r="B47" s="1" t="s">
        <v>58</v>
      </c>
      <c r="C47" s="7">
        <v>43982279</v>
      </c>
      <c r="D47" s="1"/>
      <c r="E47" s="13">
        <f t="shared" si="17"/>
        <v>0.59899596427292701</v>
      </c>
      <c r="F47" s="2"/>
      <c r="G47" s="7">
        <v>3081874</v>
      </c>
      <c r="H47" s="1"/>
      <c r="I47" s="13">
        <f t="shared" si="18"/>
        <v>4.1972133558555766E-2</v>
      </c>
      <c r="J47" s="2"/>
      <c r="K47" s="7">
        <v>9096569</v>
      </c>
      <c r="L47" s="1"/>
      <c r="M47" s="13">
        <f t="shared" si="19"/>
        <v>0.12388644344078248</v>
      </c>
      <c r="N47" s="3"/>
      <c r="O47" s="7">
        <v>3061320</v>
      </c>
      <c r="P47" s="1"/>
      <c r="Q47" s="13">
        <f t="shared" si="20"/>
        <v>4.1692208021962593E-2</v>
      </c>
      <c r="R47" s="2"/>
      <c r="S47" s="7">
        <v>0</v>
      </c>
      <c r="T47" s="1"/>
      <c r="U47" s="13">
        <f t="shared" si="21"/>
        <v>0</v>
      </c>
      <c r="V47" s="2"/>
      <c r="W47" s="7">
        <v>8081212</v>
      </c>
      <c r="X47" s="3"/>
      <c r="Y47" s="13">
        <f t="shared" si="22"/>
        <v>0.11005826629479452</v>
      </c>
      <c r="Z47" s="2"/>
      <c r="AA47" s="7">
        <v>199383</v>
      </c>
      <c r="AB47" s="3"/>
      <c r="AC47" s="13">
        <f t="shared" si="23"/>
        <v>2.7154030000271019E-3</v>
      </c>
      <c r="AD47" s="2"/>
      <c r="AE47" s="7">
        <v>525751</v>
      </c>
      <c r="AF47" s="3"/>
      <c r="AG47" s="13">
        <f t="shared" si="24"/>
        <v>7.1602184873697803E-3</v>
      </c>
      <c r="AH47" s="2"/>
      <c r="AI47" s="7">
        <v>2561759</v>
      </c>
      <c r="AJ47" s="3"/>
      <c r="AK47" s="13">
        <f t="shared" si="25"/>
        <v>3.4888671922613405E-2</v>
      </c>
      <c r="AL47" s="3"/>
      <c r="AM47" s="7">
        <v>2250467</v>
      </c>
      <c r="AN47" s="3"/>
      <c r="AO47" s="13">
        <f t="shared" si="26"/>
        <v>3.0649176927130158E-2</v>
      </c>
      <c r="AP47" s="2"/>
      <c r="AQ47" s="7">
        <v>136801</v>
      </c>
      <c r="AR47" s="3"/>
      <c r="AS47" s="13">
        <f t="shared" si="27"/>
        <v>1.8630968829173378E-3</v>
      </c>
      <c r="AT47" s="2"/>
      <c r="AU47" s="7">
        <v>449255</v>
      </c>
      <c r="AV47" s="3"/>
      <c r="AW47" s="13">
        <f t="shared" si="28"/>
        <v>6.118417190919866E-3</v>
      </c>
      <c r="AX47" s="2"/>
      <c r="AY47" s="7">
        <v>0</v>
      </c>
      <c r="AZ47" s="1"/>
      <c r="BA47" s="13">
        <f t="shared" si="29"/>
        <v>0</v>
      </c>
      <c r="BB47" s="2"/>
      <c r="BC47" s="7">
        <v>0</v>
      </c>
      <c r="BD47" s="1"/>
      <c r="BE47" s="13">
        <f t="shared" si="30"/>
        <v>0</v>
      </c>
      <c r="BF47" s="2"/>
      <c r="BG47" s="7">
        <v>0</v>
      </c>
      <c r="BH47" s="1"/>
      <c r="BI47" s="13">
        <f t="shared" si="31"/>
        <v>0</v>
      </c>
      <c r="BJ47" s="2"/>
      <c r="BK47" s="7">
        <v>0</v>
      </c>
      <c r="BL47" s="1"/>
      <c r="BM47" s="13">
        <f t="shared" si="32"/>
        <v>0</v>
      </c>
      <c r="BN47" s="3"/>
      <c r="BO47" s="17">
        <f t="shared" si="16"/>
        <v>73426670</v>
      </c>
    </row>
    <row r="48" spans="1:67" s="6" customFormat="1" ht="15" customHeight="1" x14ac:dyDescent="0.25">
      <c r="A48" s="1">
        <v>70</v>
      </c>
      <c r="B48" s="1" t="s">
        <v>78</v>
      </c>
      <c r="C48" s="7">
        <v>39728617</v>
      </c>
      <c r="D48" s="1"/>
      <c r="E48" s="13">
        <f t="shared" si="17"/>
        <v>0.58724347187351733</v>
      </c>
      <c r="F48" s="2"/>
      <c r="G48" s="7">
        <v>782982</v>
      </c>
      <c r="H48" s="1"/>
      <c r="I48" s="13">
        <f t="shared" si="18"/>
        <v>1.1573548308879475E-2</v>
      </c>
      <c r="J48" s="2"/>
      <c r="K48" s="7">
        <v>10120456</v>
      </c>
      <c r="L48" s="1"/>
      <c r="M48" s="13">
        <f t="shared" si="19"/>
        <v>0.14959422620684656</v>
      </c>
      <c r="N48" s="3"/>
      <c r="O48" s="7">
        <v>3242858</v>
      </c>
      <c r="P48" s="1"/>
      <c r="Q48" s="13">
        <f t="shared" si="20"/>
        <v>4.793389084530203E-2</v>
      </c>
      <c r="R48" s="2"/>
      <c r="S48" s="7">
        <v>136689</v>
      </c>
      <c r="T48" s="1"/>
      <c r="U48" s="13">
        <f t="shared" si="21"/>
        <v>2.020450974342228E-3</v>
      </c>
      <c r="V48" s="2"/>
      <c r="W48" s="7">
        <v>6172467</v>
      </c>
      <c r="X48" s="3"/>
      <c r="Y48" s="13">
        <f t="shared" si="22"/>
        <v>9.1237531653938872E-2</v>
      </c>
      <c r="Z48" s="2"/>
      <c r="AA48" s="7">
        <v>211812</v>
      </c>
      <c r="AB48" s="3"/>
      <c r="AC48" s="13">
        <f t="shared" si="23"/>
        <v>3.130871992460081E-3</v>
      </c>
      <c r="AD48" s="2"/>
      <c r="AE48" s="7">
        <v>271736</v>
      </c>
      <c r="AF48" s="3"/>
      <c r="AG48" s="13">
        <f t="shared" si="24"/>
        <v>4.0166309356558299E-3</v>
      </c>
      <c r="AH48" s="2"/>
      <c r="AI48" s="7">
        <v>3703165</v>
      </c>
      <c r="AJ48" s="3"/>
      <c r="AK48" s="13">
        <f t="shared" si="25"/>
        <v>5.4737859903869639E-2</v>
      </c>
      <c r="AL48" s="3"/>
      <c r="AM48" s="7">
        <v>1826354</v>
      </c>
      <c r="AN48" s="3"/>
      <c r="AO48" s="13">
        <f t="shared" si="26"/>
        <v>2.6996018105288837E-2</v>
      </c>
      <c r="AP48" s="2"/>
      <c r="AQ48" s="7">
        <v>154736</v>
      </c>
      <c r="AR48" s="3"/>
      <c r="AS48" s="13">
        <f t="shared" si="27"/>
        <v>2.2872103970752512E-3</v>
      </c>
      <c r="AT48" s="2"/>
      <c r="AU48" s="7">
        <v>1249337</v>
      </c>
      <c r="AV48" s="3"/>
      <c r="AW48" s="13">
        <f t="shared" si="28"/>
        <v>1.8466915106056789E-2</v>
      </c>
      <c r="AX48" s="2"/>
      <c r="AY48" s="7">
        <v>0</v>
      </c>
      <c r="AZ48" s="1"/>
      <c r="BA48" s="13">
        <f t="shared" si="29"/>
        <v>0</v>
      </c>
      <c r="BB48" s="2"/>
      <c r="BC48" s="7">
        <v>51509</v>
      </c>
      <c r="BD48" s="1"/>
      <c r="BE48" s="13">
        <f t="shared" si="30"/>
        <v>7.613736967670685E-4</v>
      </c>
      <c r="BF48" s="2"/>
      <c r="BG48" s="7">
        <v>0</v>
      </c>
      <c r="BH48" s="1"/>
      <c r="BI48" s="13">
        <f t="shared" si="31"/>
        <v>0</v>
      </c>
      <c r="BJ48" s="2"/>
      <c r="BK48" s="7">
        <v>0</v>
      </c>
      <c r="BL48" s="1"/>
      <c r="BM48" s="13">
        <f t="shared" si="32"/>
        <v>0</v>
      </c>
      <c r="BN48" s="3"/>
      <c r="BO48" s="17">
        <f t="shared" si="16"/>
        <v>67652718</v>
      </c>
    </row>
    <row r="49" spans="1:67" s="6" customFormat="1" ht="15" customHeight="1" x14ac:dyDescent="0.25">
      <c r="A49" s="1">
        <v>71</v>
      </c>
      <c r="B49" s="1" t="s">
        <v>59</v>
      </c>
      <c r="C49" s="7">
        <v>102168806</v>
      </c>
      <c r="D49" s="1"/>
      <c r="E49" s="13">
        <f t="shared" si="17"/>
        <v>0.6456543990454845</v>
      </c>
      <c r="F49" s="2"/>
      <c r="G49" s="7">
        <v>2876751</v>
      </c>
      <c r="H49" s="1"/>
      <c r="I49" s="13">
        <f t="shared" si="18"/>
        <v>1.8179589356349106E-2</v>
      </c>
      <c r="J49" s="2"/>
      <c r="K49" s="7">
        <v>20669631</v>
      </c>
      <c r="L49" s="1"/>
      <c r="M49" s="13">
        <f t="shared" si="19"/>
        <v>0.13062145584628754</v>
      </c>
      <c r="N49" s="3"/>
      <c r="O49" s="7">
        <v>5767907</v>
      </c>
      <c r="P49" s="1"/>
      <c r="Q49" s="13">
        <f t="shared" si="20"/>
        <v>3.6450210916972481E-2</v>
      </c>
      <c r="R49" s="2"/>
      <c r="S49" s="7">
        <v>0</v>
      </c>
      <c r="T49" s="1"/>
      <c r="U49" s="13">
        <f t="shared" si="21"/>
        <v>0</v>
      </c>
      <c r="V49" s="2"/>
      <c r="W49" s="7">
        <v>14295617</v>
      </c>
      <c r="X49" s="3"/>
      <c r="Y49" s="13">
        <f t="shared" si="22"/>
        <v>9.0340959873010676E-2</v>
      </c>
      <c r="Z49" s="2"/>
      <c r="AA49" s="7">
        <v>350494</v>
      </c>
      <c r="AB49" s="3"/>
      <c r="AC49" s="13">
        <f t="shared" si="23"/>
        <v>2.2149421315450046E-3</v>
      </c>
      <c r="AD49" s="2"/>
      <c r="AE49" s="7">
        <v>0</v>
      </c>
      <c r="AF49" s="3"/>
      <c r="AG49" s="13">
        <f t="shared" si="24"/>
        <v>0</v>
      </c>
      <c r="AH49" s="2"/>
      <c r="AI49" s="7">
        <v>9165850</v>
      </c>
      <c r="AJ49" s="3"/>
      <c r="AK49" s="13">
        <f t="shared" si="25"/>
        <v>5.7923466126158452E-2</v>
      </c>
      <c r="AL49" s="3"/>
      <c r="AM49" s="7">
        <v>2881247</v>
      </c>
      <c r="AN49" s="3"/>
      <c r="AO49" s="13">
        <f t="shared" si="26"/>
        <v>1.8208001768040678E-2</v>
      </c>
      <c r="AP49" s="2"/>
      <c r="AQ49" s="7">
        <v>64400</v>
      </c>
      <c r="AR49" s="3"/>
      <c r="AS49" s="13">
        <f t="shared" si="27"/>
        <v>4.0697493615154121E-4</v>
      </c>
      <c r="AT49" s="2"/>
      <c r="AU49" s="7">
        <v>0</v>
      </c>
      <c r="AV49" s="3"/>
      <c r="AW49" s="13">
        <f t="shared" si="28"/>
        <v>0</v>
      </c>
      <c r="AX49" s="2"/>
      <c r="AY49" s="7">
        <v>0</v>
      </c>
      <c r="AZ49" s="1"/>
      <c r="BA49" s="13">
        <f t="shared" si="29"/>
        <v>0</v>
      </c>
      <c r="BB49" s="2"/>
      <c r="BC49" s="7">
        <v>0</v>
      </c>
      <c r="BD49" s="1"/>
      <c r="BE49" s="13">
        <f t="shared" si="30"/>
        <v>0</v>
      </c>
      <c r="BF49" s="2"/>
      <c r="BG49" s="7">
        <v>0</v>
      </c>
      <c r="BH49" s="1"/>
      <c r="BI49" s="13">
        <f t="shared" si="31"/>
        <v>0</v>
      </c>
      <c r="BJ49" s="2"/>
      <c r="BK49" s="7">
        <v>0</v>
      </c>
      <c r="BL49" s="1"/>
      <c r="BM49" s="13">
        <f t="shared" si="32"/>
        <v>0</v>
      </c>
      <c r="BN49" s="3"/>
      <c r="BO49" s="17">
        <f t="shared" si="16"/>
        <v>158240703</v>
      </c>
    </row>
    <row r="50" spans="1:67" s="6" customFormat="1" ht="15" customHeight="1" x14ac:dyDescent="0.25">
      <c r="A50" s="1">
        <v>72</v>
      </c>
      <c r="B50" s="1" t="s">
        <v>60</v>
      </c>
      <c r="C50" s="7">
        <v>61907849</v>
      </c>
      <c r="D50" s="1"/>
      <c r="E50" s="13">
        <f t="shared" si="17"/>
        <v>0.64206849734696503</v>
      </c>
      <c r="F50" s="2"/>
      <c r="G50" s="7">
        <v>962609</v>
      </c>
      <c r="H50" s="1"/>
      <c r="I50" s="13">
        <f t="shared" si="18"/>
        <v>9.9835630561589152E-3</v>
      </c>
      <c r="J50" s="2"/>
      <c r="K50" s="7">
        <v>10029341</v>
      </c>
      <c r="L50" s="1"/>
      <c r="M50" s="13">
        <f t="shared" si="19"/>
        <v>0.10401789125721857</v>
      </c>
      <c r="N50" s="3"/>
      <c r="O50" s="7">
        <v>3819020</v>
      </c>
      <c r="P50" s="1"/>
      <c r="Q50" s="13">
        <f t="shared" si="20"/>
        <v>3.960842562528713E-2</v>
      </c>
      <c r="R50" s="2"/>
      <c r="S50" s="7">
        <v>0</v>
      </c>
      <c r="T50" s="1"/>
      <c r="U50" s="13">
        <f t="shared" si="21"/>
        <v>0</v>
      </c>
      <c r="V50" s="2"/>
      <c r="W50" s="7">
        <v>8931533</v>
      </c>
      <c r="X50" s="3"/>
      <c r="Y50" s="13">
        <f t="shared" si="22"/>
        <v>9.263213090015178E-2</v>
      </c>
      <c r="Z50" s="2"/>
      <c r="AA50" s="7">
        <v>263177</v>
      </c>
      <c r="AB50" s="3"/>
      <c r="AC50" s="13">
        <f t="shared" si="23"/>
        <v>2.7295030219234755E-3</v>
      </c>
      <c r="AD50" s="2"/>
      <c r="AE50" s="7">
        <v>4025087</v>
      </c>
      <c r="AF50" s="3"/>
      <c r="AG50" s="13">
        <f t="shared" si="24"/>
        <v>4.1745620361980325E-2</v>
      </c>
      <c r="AH50" s="2"/>
      <c r="AI50" s="7">
        <v>4230290</v>
      </c>
      <c r="AJ50" s="3"/>
      <c r="AK50" s="13">
        <f t="shared" si="25"/>
        <v>4.3873854244909923E-2</v>
      </c>
      <c r="AL50" s="3"/>
      <c r="AM50" s="7">
        <v>1735341</v>
      </c>
      <c r="AN50" s="3"/>
      <c r="AO50" s="13">
        <f t="shared" si="26"/>
        <v>1.7997843670106834E-2</v>
      </c>
      <c r="AP50" s="2"/>
      <c r="AQ50" s="7">
        <v>119705</v>
      </c>
      <c r="AR50" s="3"/>
      <c r="AS50" s="13">
        <f t="shared" si="27"/>
        <v>1.2415034719574646E-3</v>
      </c>
      <c r="AT50" s="2"/>
      <c r="AU50" s="7">
        <v>395432</v>
      </c>
      <c r="AV50" s="3"/>
      <c r="AW50" s="13">
        <f t="shared" si="28"/>
        <v>4.1011670433405796E-3</v>
      </c>
      <c r="AX50" s="2"/>
      <c r="AY50" s="7">
        <v>0</v>
      </c>
      <c r="AZ50" s="1"/>
      <c r="BA50" s="13">
        <f t="shared" si="29"/>
        <v>0</v>
      </c>
      <c r="BB50" s="2"/>
      <c r="BC50" s="7">
        <v>0</v>
      </c>
      <c r="BD50" s="1"/>
      <c r="BE50" s="13">
        <f t="shared" si="30"/>
        <v>0</v>
      </c>
      <c r="BF50" s="2"/>
      <c r="BG50" s="7">
        <v>0</v>
      </c>
      <c r="BH50" s="1"/>
      <c r="BI50" s="13">
        <f t="shared" si="31"/>
        <v>0</v>
      </c>
      <c r="BJ50" s="2"/>
      <c r="BK50" s="7">
        <v>0</v>
      </c>
      <c r="BL50" s="1"/>
      <c r="BM50" s="13">
        <f t="shared" si="32"/>
        <v>0</v>
      </c>
      <c r="BN50" s="3"/>
      <c r="BO50" s="17">
        <f t="shared" si="16"/>
        <v>96419384</v>
      </c>
    </row>
    <row r="51" spans="1:67" s="6" customFormat="1" ht="15" customHeight="1" x14ac:dyDescent="0.25">
      <c r="A51" s="1">
        <v>73</v>
      </c>
      <c r="B51" s="1" t="s">
        <v>77</v>
      </c>
      <c r="C51" s="7">
        <v>162870111</v>
      </c>
      <c r="D51" s="1"/>
      <c r="E51" s="13">
        <f t="shared" si="17"/>
        <v>0.65728059823527041</v>
      </c>
      <c r="F51" s="2"/>
      <c r="G51" s="7">
        <v>4110429</v>
      </c>
      <c r="H51" s="1"/>
      <c r="I51" s="13">
        <f t="shared" si="18"/>
        <v>1.658809719926822E-2</v>
      </c>
      <c r="J51" s="2"/>
      <c r="K51" s="7">
        <v>29780448</v>
      </c>
      <c r="L51" s="1"/>
      <c r="M51" s="13">
        <f t="shared" si="19"/>
        <v>0.12018233767369607</v>
      </c>
      <c r="N51" s="3"/>
      <c r="O51" s="7">
        <v>6584148</v>
      </c>
      <c r="P51" s="1"/>
      <c r="Q51" s="13">
        <f t="shared" si="20"/>
        <v>2.6571067642420648E-2</v>
      </c>
      <c r="R51" s="2"/>
      <c r="S51" s="7">
        <v>414765</v>
      </c>
      <c r="T51" s="1"/>
      <c r="U51" s="13">
        <f t="shared" si="21"/>
        <v>1.6738306718968954E-3</v>
      </c>
      <c r="V51" s="2"/>
      <c r="W51" s="7">
        <v>26178974</v>
      </c>
      <c r="X51" s="3"/>
      <c r="Y51" s="13">
        <f t="shared" si="22"/>
        <v>0.1056481854543931</v>
      </c>
      <c r="Z51" s="2"/>
      <c r="AA51" s="7">
        <v>0</v>
      </c>
      <c r="AB51" s="3"/>
      <c r="AC51" s="13">
        <f t="shared" si="23"/>
        <v>0</v>
      </c>
      <c r="AD51" s="2"/>
      <c r="AE51" s="7">
        <v>4163333</v>
      </c>
      <c r="AF51" s="3"/>
      <c r="AG51" s="13">
        <f t="shared" si="24"/>
        <v>1.6801597224260768E-2</v>
      </c>
      <c r="AH51" s="2"/>
      <c r="AI51" s="7">
        <v>6940600</v>
      </c>
      <c r="AJ51" s="3"/>
      <c r="AK51" s="13">
        <f t="shared" si="25"/>
        <v>2.8009569663225181E-2</v>
      </c>
      <c r="AL51" s="3"/>
      <c r="AM51" s="7">
        <v>6660230</v>
      </c>
      <c r="AN51" s="3"/>
      <c r="AO51" s="13">
        <f t="shared" si="26"/>
        <v>2.687810508574219E-2</v>
      </c>
      <c r="AP51" s="2"/>
      <c r="AQ51" s="7">
        <v>90844</v>
      </c>
      <c r="AR51" s="3"/>
      <c r="AS51" s="13">
        <f t="shared" si="27"/>
        <v>3.6661114982653202E-4</v>
      </c>
      <c r="AT51" s="2"/>
      <c r="AU51" s="7">
        <v>0</v>
      </c>
      <c r="AV51" s="3"/>
      <c r="AW51" s="13">
        <f t="shared" si="28"/>
        <v>0</v>
      </c>
      <c r="AX51" s="2"/>
      <c r="AY51" s="7">
        <v>0</v>
      </c>
      <c r="AZ51" s="1"/>
      <c r="BA51" s="13">
        <f t="shared" si="29"/>
        <v>0</v>
      </c>
      <c r="BB51" s="2"/>
      <c r="BC51" s="7">
        <v>0</v>
      </c>
      <c r="BD51" s="1"/>
      <c r="BE51" s="13">
        <f t="shared" si="30"/>
        <v>0</v>
      </c>
      <c r="BF51" s="2"/>
      <c r="BG51" s="7">
        <v>0</v>
      </c>
      <c r="BH51" s="1"/>
      <c r="BI51" s="13">
        <f t="shared" si="31"/>
        <v>0</v>
      </c>
      <c r="BJ51" s="2"/>
      <c r="BK51" s="7">
        <v>0</v>
      </c>
      <c r="BL51" s="1"/>
      <c r="BM51" s="13">
        <f t="shared" si="32"/>
        <v>0</v>
      </c>
      <c r="BN51" s="3"/>
      <c r="BO51" s="17">
        <f t="shared" si="16"/>
        <v>247793882</v>
      </c>
    </row>
    <row r="52" spans="1:67" s="6" customFormat="1" ht="15" customHeight="1" x14ac:dyDescent="0.25">
      <c r="A52" s="1">
        <v>74</v>
      </c>
      <c r="B52" s="1" t="s">
        <v>61</v>
      </c>
      <c r="C52" s="7">
        <v>16158482</v>
      </c>
      <c r="D52" s="1"/>
      <c r="E52" s="13">
        <f t="shared" si="17"/>
        <v>0.60913795790385894</v>
      </c>
      <c r="F52" s="2"/>
      <c r="G52" s="7">
        <v>0</v>
      </c>
      <c r="H52" s="1"/>
      <c r="I52" s="13">
        <f t="shared" si="18"/>
        <v>0</v>
      </c>
      <c r="J52" s="2"/>
      <c r="K52" s="7">
        <v>1906116</v>
      </c>
      <c r="L52" s="1"/>
      <c r="M52" s="13">
        <f t="shared" si="19"/>
        <v>7.185623053996483E-2</v>
      </c>
      <c r="N52" s="3"/>
      <c r="O52" s="7">
        <v>1619450</v>
      </c>
      <c r="P52" s="1"/>
      <c r="Q52" s="13">
        <f t="shared" si="20"/>
        <v>6.1049575444488184E-2</v>
      </c>
      <c r="R52" s="2"/>
      <c r="S52" s="7">
        <v>0</v>
      </c>
      <c r="T52" s="1"/>
      <c r="U52" s="13">
        <f t="shared" si="21"/>
        <v>0</v>
      </c>
      <c r="V52" s="2"/>
      <c r="W52" s="7">
        <v>3116827</v>
      </c>
      <c r="X52" s="3"/>
      <c r="Y52" s="13">
        <f t="shared" si="22"/>
        <v>0.11749727690507134</v>
      </c>
      <c r="Z52" s="2"/>
      <c r="AA52" s="7">
        <v>139683</v>
      </c>
      <c r="AB52" s="3"/>
      <c r="AC52" s="13">
        <f t="shared" si="23"/>
        <v>5.2657308634489752E-3</v>
      </c>
      <c r="AD52" s="2"/>
      <c r="AE52" s="7">
        <v>0</v>
      </c>
      <c r="AF52" s="3"/>
      <c r="AG52" s="13">
        <f t="shared" si="24"/>
        <v>0</v>
      </c>
      <c r="AH52" s="2"/>
      <c r="AI52" s="7">
        <v>1711989</v>
      </c>
      <c r="AJ52" s="3"/>
      <c r="AK52" s="13">
        <f t="shared" si="25"/>
        <v>6.4538084915022928E-2</v>
      </c>
      <c r="AL52" s="3"/>
      <c r="AM52" s="7">
        <v>1823482</v>
      </c>
      <c r="AN52" s="3"/>
      <c r="AO52" s="13">
        <f t="shared" si="26"/>
        <v>6.8741117003097471E-2</v>
      </c>
      <c r="AP52" s="2"/>
      <c r="AQ52" s="7">
        <v>50773</v>
      </c>
      <c r="AR52" s="3"/>
      <c r="AS52" s="13">
        <f t="shared" si="27"/>
        <v>1.9140264250473917E-3</v>
      </c>
      <c r="AT52" s="2"/>
      <c r="AU52" s="7">
        <v>0</v>
      </c>
      <c r="AV52" s="3"/>
      <c r="AW52" s="13">
        <f t="shared" si="28"/>
        <v>0</v>
      </c>
      <c r="AX52" s="2"/>
      <c r="AY52" s="7">
        <v>0</v>
      </c>
      <c r="AZ52" s="1"/>
      <c r="BA52" s="13">
        <f t="shared" si="29"/>
        <v>0</v>
      </c>
      <c r="BB52" s="2"/>
      <c r="BC52" s="7">
        <v>0</v>
      </c>
      <c r="BD52" s="1"/>
      <c r="BE52" s="13">
        <f t="shared" si="30"/>
        <v>0</v>
      </c>
      <c r="BF52" s="2"/>
      <c r="BG52" s="7">
        <v>0</v>
      </c>
      <c r="BH52" s="1"/>
      <c r="BI52" s="13">
        <f t="shared" si="31"/>
        <v>0</v>
      </c>
      <c r="BJ52" s="2"/>
      <c r="BK52" s="7">
        <v>0</v>
      </c>
      <c r="BL52" s="1"/>
      <c r="BM52" s="13">
        <f t="shared" si="32"/>
        <v>0</v>
      </c>
      <c r="BN52" s="3"/>
      <c r="BO52" s="17">
        <f t="shared" si="16"/>
        <v>26526802</v>
      </c>
    </row>
    <row r="53" spans="1:67" s="6" customFormat="1" ht="15" customHeight="1" x14ac:dyDescent="0.25">
      <c r="A53" s="1">
        <v>75</v>
      </c>
      <c r="B53" s="1" t="s">
        <v>62</v>
      </c>
      <c r="C53" s="7">
        <v>72598919</v>
      </c>
      <c r="D53" s="1"/>
      <c r="E53" s="13">
        <f t="shared" si="17"/>
        <v>0.66134420283593898</v>
      </c>
      <c r="F53" s="2"/>
      <c r="G53" s="7">
        <v>901393</v>
      </c>
      <c r="H53" s="1"/>
      <c r="I53" s="13">
        <f t="shared" si="18"/>
        <v>8.2112935459396526E-3</v>
      </c>
      <c r="J53" s="2"/>
      <c r="K53" s="7">
        <v>14992492</v>
      </c>
      <c r="L53" s="1"/>
      <c r="M53" s="13">
        <f t="shared" si="19"/>
        <v>0.13657500424027241</v>
      </c>
      <c r="N53" s="3"/>
      <c r="O53" s="7">
        <v>4091064</v>
      </c>
      <c r="P53" s="1"/>
      <c r="Q53" s="13">
        <f t="shared" si="20"/>
        <v>3.7267792648962281E-2</v>
      </c>
      <c r="R53" s="2"/>
      <c r="S53" s="7">
        <v>35877</v>
      </c>
      <c r="T53" s="1"/>
      <c r="U53" s="13">
        <f t="shared" si="21"/>
        <v>3.2682368128849113E-4</v>
      </c>
      <c r="V53" s="2"/>
      <c r="W53" s="7">
        <v>9242320</v>
      </c>
      <c r="X53" s="3"/>
      <c r="Y53" s="13">
        <f t="shared" si="22"/>
        <v>8.4193467849771372E-2</v>
      </c>
      <c r="Z53" s="2"/>
      <c r="AA53" s="7">
        <v>417895</v>
      </c>
      <c r="AB53" s="3"/>
      <c r="AC53" s="13">
        <f t="shared" si="23"/>
        <v>3.8068395432186079E-3</v>
      </c>
      <c r="AD53" s="2"/>
      <c r="AE53" s="7">
        <v>1029889</v>
      </c>
      <c r="AF53" s="3"/>
      <c r="AG53" s="13">
        <f t="shared" si="24"/>
        <v>9.3818355575584038E-3</v>
      </c>
      <c r="AH53" s="2"/>
      <c r="AI53" s="7">
        <v>4820287</v>
      </c>
      <c r="AJ53" s="3"/>
      <c r="AK53" s="13">
        <f t="shared" si="25"/>
        <v>4.391069326329005E-2</v>
      </c>
      <c r="AL53" s="3"/>
      <c r="AM53" s="7">
        <v>1596788</v>
      </c>
      <c r="AN53" s="3"/>
      <c r="AO53" s="13">
        <f t="shared" si="26"/>
        <v>1.4546035967257218E-2</v>
      </c>
      <c r="AP53" s="2"/>
      <c r="AQ53" s="7">
        <v>0</v>
      </c>
      <c r="AR53" s="3"/>
      <c r="AS53" s="13">
        <f t="shared" si="27"/>
        <v>0</v>
      </c>
      <c r="AT53" s="2"/>
      <c r="AU53" s="7">
        <v>0</v>
      </c>
      <c r="AV53" s="3"/>
      <c r="AW53" s="13">
        <f t="shared" si="28"/>
        <v>0</v>
      </c>
      <c r="AX53" s="2"/>
      <c r="AY53" s="7">
        <v>0</v>
      </c>
      <c r="AZ53" s="1"/>
      <c r="BA53" s="13">
        <f t="shared" si="29"/>
        <v>0</v>
      </c>
      <c r="BB53" s="2"/>
      <c r="BC53" s="7">
        <v>47863</v>
      </c>
      <c r="BD53" s="1"/>
      <c r="BE53" s="13">
        <f t="shared" si="30"/>
        <v>4.3601086650252394E-4</v>
      </c>
      <c r="BF53" s="2"/>
      <c r="BG53" s="7">
        <v>0</v>
      </c>
      <c r="BH53" s="1"/>
      <c r="BI53" s="13">
        <f t="shared" si="31"/>
        <v>0</v>
      </c>
      <c r="BJ53" s="2"/>
      <c r="BK53" s="7">
        <v>0</v>
      </c>
      <c r="BL53" s="1"/>
      <c r="BM53" s="13">
        <f t="shared" si="32"/>
        <v>0</v>
      </c>
      <c r="BN53" s="3"/>
      <c r="BO53" s="17">
        <f t="shared" si="16"/>
        <v>109774787</v>
      </c>
    </row>
    <row r="54" spans="1:67" s="6" customFormat="1" ht="15" customHeight="1" x14ac:dyDescent="0.25">
      <c r="A54" s="1">
        <v>78</v>
      </c>
      <c r="B54" s="1" t="s">
        <v>63</v>
      </c>
      <c r="C54" s="7">
        <v>22521859</v>
      </c>
      <c r="D54" s="1"/>
      <c r="E54" s="13">
        <f t="shared" si="17"/>
        <v>0.59339907504835332</v>
      </c>
      <c r="F54" s="2"/>
      <c r="G54" s="7">
        <v>20263</v>
      </c>
      <c r="H54" s="1"/>
      <c r="I54" s="13">
        <f t="shared" si="18"/>
        <v>5.3388334673904066E-4</v>
      </c>
      <c r="J54" s="2"/>
      <c r="K54" s="7">
        <v>6720532</v>
      </c>
      <c r="L54" s="1"/>
      <c r="M54" s="13">
        <f t="shared" si="19"/>
        <v>0.17707052835349249</v>
      </c>
      <c r="N54" s="3"/>
      <c r="O54" s="7">
        <v>2186185</v>
      </c>
      <c r="P54" s="1"/>
      <c r="Q54" s="13">
        <f t="shared" si="20"/>
        <v>5.760093591228789E-2</v>
      </c>
      <c r="R54" s="2"/>
      <c r="S54" s="7">
        <v>117498</v>
      </c>
      <c r="T54" s="1"/>
      <c r="U54" s="13">
        <f t="shared" si="21"/>
        <v>3.0958014842394411E-3</v>
      </c>
      <c r="V54" s="2"/>
      <c r="W54" s="7">
        <v>3369256</v>
      </c>
      <c r="X54" s="3"/>
      <c r="Y54" s="13">
        <f t="shared" si="22"/>
        <v>8.8772129956106852E-2</v>
      </c>
      <c r="Z54" s="2"/>
      <c r="AA54" s="7">
        <v>9131</v>
      </c>
      <c r="AB54" s="3"/>
      <c r="AC54" s="13">
        <f t="shared" si="23"/>
        <v>2.4058080437616247E-4</v>
      </c>
      <c r="AD54" s="2"/>
      <c r="AE54" s="7">
        <v>0</v>
      </c>
      <c r="AF54" s="3"/>
      <c r="AG54" s="13">
        <f t="shared" si="24"/>
        <v>0</v>
      </c>
      <c r="AH54" s="2"/>
      <c r="AI54" s="7">
        <v>1676464</v>
      </c>
      <c r="AJ54" s="3"/>
      <c r="AK54" s="13">
        <f t="shared" si="25"/>
        <v>4.4170962394883238E-2</v>
      </c>
      <c r="AL54" s="3"/>
      <c r="AM54" s="7">
        <v>1063580</v>
      </c>
      <c r="AN54" s="3"/>
      <c r="AO54" s="13">
        <f t="shared" si="26"/>
        <v>2.8022881603153967E-2</v>
      </c>
      <c r="AP54" s="2"/>
      <c r="AQ54" s="7">
        <v>44311</v>
      </c>
      <c r="AR54" s="3"/>
      <c r="AS54" s="13">
        <f t="shared" si="27"/>
        <v>1.1674927196048772E-3</v>
      </c>
      <c r="AT54" s="2"/>
      <c r="AU54" s="7">
        <v>224905</v>
      </c>
      <c r="AV54" s="3"/>
      <c r="AW54" s="13">
        <f t="shared" si="28"/>
        <v>5.9257283767627658E-3</v>
      </c>
      <c r="AX54" s="2"/>
      <c r="AY54" s="7">
        <v>0</v>
      </c>
      <c r="AZ54" s="1"/>
      <c r="BA54" s="13">
        <f t="shared" si="29"/>
        <v>0</v>
      </c>
      <c r="BB54" s="2"/>
      <c r="BC54" s="7">
        <v>0</v>
      </c>
      <c r="BD54" s="1"/>
      <c r="BE54" s="13">
        <f t="shared" si="30"/>
        <v>0</v>
      </c>
      <c r="BF54" s="2"/>
      <c r="BG54" s="7">
        <v>0</v>
      </c>
      <c r="BH54" s="1"/>
      <c r="BI54" s="13">
        <f t="shared" si="31"/>
        <v>0</v>
      </c>
      <c r="BJ54" s="2"/>
      <c r="BK54" s="7">
        <v>0</v>
      </c>
      <c r="BL54" s="1"/>
      <c r="BM54" s="13">
        <f t="shared" si="32"/>
        <v>0</v>
      </c>
      <c r="BN54" s="3"/>
      <c r="BO54" s="17">
        <f t="shared" si="16"/>
        <v>37953984</v>
      </c>
    </row>
    <row r="55" spans="1:67" s="6" customFormat="1" ht="15" customHeight="1" x14ac:dyDescent="0.25">
      <c r="A55" s="1">
        <v>79</v>
      </c>
      <c r="B55" s="1" t="s">
        <v>64</v>
      </c>
      <c r="C55" s="7">
        <v>88359466</v>
      </c>
      <c r="D55" s="1"/>
      <c r="E55" s="13">
        <f t="shared" si="17"/>
        <v>0.67102329681509731</v>
      </c>
      <c r="F55" s="2"/>
      <c r="G55" s="7">
        <v>1570133</v>
      </c>
      <c r="H55" s="1"/>
      <c r="I55" s="13">
        <f t="shared" si="18"/>
        <v>1.19239722668557E-2</v>
      </c>
      <c r="J55" s="2"/>
      <c r="K55" s="7">
        <v>15981358</v>
      </c>
      <c r="L55" s="1"/>
      <c r="M55" s="13">
        <f t="shared" si="19"/>
        <v>0.12136632347622302</v>
      </c>
      <c r="N55" s="3"/>
      <c r="O55" s="7">
        <v>3488226</v>
      </c>
      <c r="P55" s="1"/>
      <c r="Q55" s="13">
        <f t="shared" si="20"/>
        <v>2.6490437488114058E-2</v>
      </c>
      <c r="R55" s="2"/>
      <c r="S55" s="7">
        <v>109875</v>
      </c>
      <c r="T55" s="1"/>
      <c r="U55" s="13">
        <f t="shared" si="21"/>
        <v>8.344175001867804E-4</v>
      </c>
      <c r="V55" s="2"/>
      <c r="W55" s="7">
        <v>12069287</v>
      </c>
      <c r="X55" s="3"/>
      <c r="Y55" s="13">
        <f t="shared" si="22"/>
        <v>9.1657103868730883E-2</v>
      </c>
      <c r="Z55" s="2"/>
      <c r="AA55" s="7">
        <v>32693</v>
      </c>
      <c r="AB55" s="3"/>
      <c r="AC55" s="13">
        <f t="shared" si="23"/>
        <v>2.4827860144351684E-4</v>
      </c>
      <c r="AD55" s="2"/>
      <c r="AE55" s="7">
        <v>0</v>
      </c>
      <c r="AF55" s="3"/>
      <c r="AG55" s="13">
        <f t="shared" si="24"/>
        <v>0</v>
      </c>
      <c r="AH55" s="2"/>
      <c r="AI55" s="7">
        <v>5792127</v>
      </c>
      <c r="AJ55" s="3"/>
      <c r="AK55" s="13">
        <f t="shared" si="25"/>
        <v>4.3986822590255797E-2</v>
      </c>
      <c r="AL55" s="3"/>
      <c r="AM55" s="7">
        <v>3417793</v>
      </c>
      <c r="AN55" s="3"/>
      <c r="AO55" s="13">
        <f t="shared" si="26"/>
        <v>2.595555213848352E-2</v>
      </c>
      <c r="AP55" s="2"/>
      <c r="AQ55" s="7">
        <v>388112</v>
      </c>
      <c r="AR55" s="3"/>
      <c r="AS55" s="13">
        <f t="shared" si="27"/>
        <v>2.9474170178156243E-3</v>
      </c>
      <c r="AT55" s="2"/>
      <c r="AU55" s="7">
        <v>465021</v>
      </c>
      <c r="AV55" s="3"/>
      <c r="AW55" s="13">
        <f t="shared" si="28"/>
        <v>3.5314826880942598E-3</v>
      </c>
      <c r="AX55" s="2"/>
      <c r="AY55" s="7">
        <v>0</v>
      </c>
      <c r="AZ55" s="1"/>
      <c r="BA55" s="13">
        <f t="shared" si="29"/>
        <v>0</v>
      </c>
      <c r="BB55" s="2"/>
      <c r="BC55" s="7">
        <v>4595</v>
      </c>
      <c r="BD55" s="1"/>
      <c r="BE55" s="13">
        <f t="shared" si="30"/>
        <v>3.4895548699506313E-5</v>
      </c>
      <c r="BF55" s="2"/>
      <c r="BG55" s="7">
        <v>0</v>
      </c>
      <c r="BH55" s="1"/>
      <c r="BI55" s="13">
        <f t="shared" si="31"/>
        <v>0</v>
      </c>
      <c r="BJ55" s="2"/>
      <c r="BK55" s="7">
        <v>0</v>
      </c>
      <c r="BL55" s="1"/>
      <c r="BM55" s="13">
        <f t="shared" si="32"/>
        <v>0</v>
      </c>
      <c r="BN55" s="3"/>
      <c r="BO55" s="17">
        <f t="shared" si="16"/>
        <v>131678686</v>
      </c>
    </row>
    <row r="56" spans="1:67" s="6" customFormat="1" ht="15" customHeight="1" x14ac:dyDescent="0.25">
      <c r="A56" s="1">
        <v>81</v>
      </c>
      <c r="B56" s="1" t="s">
        <v>65</v>
      </c>
      <c r="C56" s="7">
        <v>8469153</v>
      </c>
      <c r="D56" s="1"/>
      <c r="E56" s="13">
        <f t="shared" si="17"/>
        <v>0.57099864706307102</v>
      </c>
      <c r="F56" s="2"/>
      <c r="G56" s="7">
        <v>0</v>
      </c>
      <c r="H56" s="1"/>
      <c r="I56" s="13">
        <f t="shared" si="18"/>
        <v>0</v>
      </c>
      <c r="J56" s="2"/>
      <c r="K56" s="7">
        <v>2415017</v>
      </c>
      <c r="L56" s="1"/>
      <c r="M56" s="13">
        <f t="shared" si="19"/>
        <v>0.16282282769414091</v>
      </c>
      <c r="N56" s="3"/>
      <c r="O56" s="7">
        <v>1052310</v>
      </c>
      <c r="P56" s="1"/>
      <c r="Q56" s="13">
        <f t="shared" si="20"/>
        <v>7.0947777929025527E-2</v>
      </c>
      <c r="R56" s="2"/>
      <c r="S56" s="7">
        <v>0</v>
      </c>
      <c r="T56" s="1"/>
      <c r="U56" s="13">
        <f t="shared" si="21"/>
        <v>0</v>
      </c>
      <c r="V56" s="2"/>
      <c r="W56" s="7">
        <v>1368364</v>
      </c>
      <c r="X56" s="3"/>
      <c r="Y56" s="13">
        <f t="shared" si="22"/>
        <v>9.2256450283731112E-2</v>
      </c>
      <c r="Z56" s="2"/>
      <c r="AA56" s="7">
        <v>5500</v>
      </c>
      <c r="AB56" s="3"/>
      <c r="AC56" s="13">
        <f t="shared" si="23"/>
        <v>3.7081542379112657E-4</v>
      </c>
      <c r="AD56" s="2"/>
      <c r="AE56" s="7">
        <v>0</v>
      </c>
      <c r="AF56" s="3"/>
      <c r="AG56" s="13">
        <f t="shared" si="24"/>
        <v>0</v>
      </c>
      <c r="AH56" s="2"/>
      <c r="AI56" s="7">
        <v>903072</v>
      </c>
      <c r="AJ56" s="3"/>
      <c r="AK56" s="13">
        <f t="shared" si="25"/>
        <v>6.0886004798890954E-2</v>
      </c>
      <c r="AL56" s="3"/>
      <c r="AM56" s="7">
        <v>467058</v>
      </c>
      <c r="AN56" s="3"/>
      <c r="AO56" s="13">
        <f t="shared" si="26"/>
        <v>3.1489510946370182E-2</v>
      </c>
      <c r="AP56" s="2"/>
      <c r="AQ56" s="7">
        <v>141457</v>
      </c>
      <c r="AR56" s="3"/>
      <c r="AS56" s="13">
        <f t="shared" si="27"/>
        <v>9.5371704369493441E-3</v>
      </c>
      <c r="AT56" s="2"/>
      <c r="AU56" s="7">
        <v>0</v>
      </c>
      <c r="AV56" s="3"/>
      <c r="AW56" s="13">
        <f t="shared" si="28"/>
        <v>0</v>
      </c>
      <c r="AX56" s="2"/>
      <c r="AY56" s="7">
        <v>0</v>
      </c>
      <c r="AZ56" s="1"/>
      <c r="BA56" s="13">
        <f t="shared" si="29"/>
        <v>0</v>
      </c>
      <c r="BB56" s="2"/>
      <c r="BC56" s="7">
        <v>10246</v>
      </c>
      <c r="BD56" s="1"/>
      <c r="BE56" s="13">
        <f t="shared" si="30"/>
        <v>6.9079542402979686E-4</v>
      </c>
      <c r="BF56" s="2"/>
      <c r="BG56" s="7">
        <v>0</v>
      </c>
      <c r="BH56" s="1"/>
      <c r="BI56" s="13">
        <f t="shared" si="31"/>
        <v>0</v>
      </c>
      <c r="BJ56" s="2"/>
      <c r="BK56" s="7">
        <v>0</v>
      </c>
      <c r="BL56" s="1"/>
      <c r="BM56" s="13">
        <f t="shared" si="32"/>
        <v>0</v>
      </c>
      <c r="BN56" s="3"/>
      <c r="BO56" s="17">
        <f t="shared" si="16"/>
        <v>14832177</v>
      </c>
    </row>
    <row r="57" spans="1:67" s="6" customFormat="1" ht="15" customHeight="1" x14ac:dyDescent="0.25">
      <c r="A57" s="1">
        <v>82</v>
      </c>
      <c r="B57" s="1" t="s">
        <v>66</v>
      </c>
      <c r="C57" s="7">
        <v>47856041</v>
      </c>
      <c r="D57" s="1"/>
      <c r="E57" s="13">
        <f t="shared" si="17"/>
        <v>0.60273901674831143</v>
      </c>
      <c r="F57" s="2"/>
      <c r="G57" s="7">
        <v>362737</v>
      </c>
      <c r="H57" s="1"/>
      <c r="I57" s="13">
        <f t="shared" si="18"/>
        <v>4.5686132440047062E-3</v>
      </c>
      <c r="J57" s="2"/>
      <c r="K57" s="7">
        <v>12464461</v>
      </c>
      <c r="L57" s="1"/>
      <c r="M57" s="13">
        <f t="shared" si="19"/>
        <v>0.15698784960999332</v>
      </c>
      <c r="N57" s="3"/>
      <c r="O57" s="7">
        <v>2822769</v>
      </c>
      <c r="P57" s="1"/>
      <c r="Q57" s="13">
        <f t="shared" si="20"/>
        <v>3.5552314316339172E-2</v>
      </c>
      <c r="R57" s="2"/>
      <c r="S57" s="7">
        <v>27440</v>
      </c>
      <c r="T57" s="1"/>
      <c r="U57" s="13">
        <f t="shared" si="21"/>
        <v>3.4560231632143717E-4</v>
      </c>
      <c r="V57" s="2"/>
      <c r="W57" s="7">
        <v>9459266</v>
      </c>
      <c r="X57" s="3"/>
      <c r="Y57" s="13">
        <f t="shared" si="22"/>
        <v>0.11913790963194663</v>
      </c>
      <c r="Z57" s="2"/>
      <c r="AA57" s="7">
        <v>312119</v>
      </c>
      <c r="AB57" s="3"/>
      <c r="AC57" s="13">
        <f t="shared" si="23"/>
        <v>3.9310878049537406E-3</v>
      </c>
      <c r="AD57" s="2"/>
      <c r="AE57" s="7">
        <v>0</v>
      </c>
      <c r="AF57" s="3"/>
      <c r="AG57" s="13">
        <f t="shared" si="24"/>
        <v>0</v>
      </c>
      <c r="AH57" s="2"/>
      <c r="AI57" s="7">
        <v>3320930</v>
      </c>
      <c r="AJ57" s="3"/>
      <c r="AK57" s="13">
        <f t="shared" si="25"/>
        <v>4.1826570712148334E-2</v>
      </c>
      <c r="AL57" s="3"/>
      <c r="AM57" s="7">
        <v>2673943</v>
      </c>
      <c r="AN57" s="3"/>
      <c r="AO57" s="13">
        <f t="shared" si="26"/>
        <v>3.3677875164413E-2</v>
      </c>
      <c r="AP57" s="2"/>
      <c r="AQ57" s="7">
        <v>97910</v>
      </c>
      <c r="AR57" s="3"/>
      <c r="AS57" s="13">
        <f t="shared" si="27"/>
        <v>1.2331604515682184E-3</v>
      </c>
      <c r="AT57" s="2"/>
      <c r="AU57" s="7">
        <v>0</v>
      </c>
      <c r="AV57" s="3"/>
      <c r="AW57" s="13">
        <f t="shared" si="28"/>
        <v>0</v>
      </c>
      <c r="AX57" s="2"/>
      <c r="AY57" s="7">
        <v>0</v>
      </c>
      <c r="AZ57" s="1"/>
      <c r="BA57" s="13">
        <f t="shared" si="29"/>
        <v>0</v>
      </c>
      <c r="BB57" s="2"/>
      <c r="BC57" s="7">
        <v>0</v>
      </c>
      <c r="BD57" s="1"/>
      <c r="BE57" s="13">
        <f t="shared" si="30"/>
        <v>0</v>
      </c>
      <c r="BF57" s="2"/>
      <c r="BG57" s="7">
        <v>0</v>
      </c>
      <c r="BH57" s="1"/>
      <c r="BI57" s="13">
        <f t="shared" si="31"/>
        <v>0</v>
      </c>
      <c r="BJ57" s="2"/>
      <c r="BK57" s="7">
        <v>0</v>
      </c>
      <c r="BL57" s="1"/>
      <c r="BM57" s="13">
        <f t="shared" si="32"/>
        <v>0</v>
      </c>
      <c r="BN57" s="3"/>
      <c r="BO57" s="17">
        <f t="shared" si="16"/>
        <v>79397616</v>
      </c>
    </row>
    <row r="58" spans="1:67" s="6" customFormat="1" ht="15" customHeight="1" x14ac:dyDescent="0.25">
      <c r="A58" s="1">
        <v>83</v>
      </c>
      <c r="B58" s="1" t="s">
        <v>67</v>
      </c>
      <c r="C58" s="7">
        <v>71302966</v>
      </c>
      <c r="D58" s="1"/>
      <c r="E58" s="13">
        <f t="shared" si="17"/>
        <v>0.6500130703712893</v>
      </c>
      <c r="F58" s="2"/>
      <c r="G58" s="7">
        <v>418188</v>
      </c>
      <c r="H58" s="1"/>
      <c r="I58" s="13">
        <f t="shared" si="18"/>
        <v>3.8122911446969642E-3</v>
      </c>
      <c r="J58" s="2"/>
      <c r="K58" s="7">
        <v>14735025</v>
      </c>
      <c r="L58" s="1"/>
      <c r="M58" s="13">
        <f t="shared" si="19"/>
        <v>0.13432763571500947</v>
      </c>
      <c r="N58" s="3"/>
      <c r="O58" s="7">
        <v>3570333</v>
      </c>
      <c r="P58" s="1"/>
      <c r="Q58" s="13">
        <f t="shared" si="20"/>
        <v>3.2547918351361935E-2</v>
      </c>
      <c r="R58" s="2"/>
      <c r="S58" s="7">
        <v>11327</v>
      </c>
      <c r="T58" s="1"/>
      <c r="U58" s="13">
        <f t="shared" si="21"/>
        <v>1.0325935176519295E-4</v>
      </c>
      <c r="V58" s="2"/>
      <c r="W58" s="7">
        <v>9660092</v>
      </c>
      <c r="X58" s="3"/>
      <c r="Y58" s="13">
        <f t="shared" si="22"/>
        <v>8.806346233884757E-2</v>
      </c>
      <c r="Z58" s="2"/>
      <c r="AA58" s="7">
        <v>112888</v>
      </c>
      <c r="AB58" s="3"/>
      <c r="AC58" s="13">
        <f t="shared" si="23"/>
        <v>1.0291111240460053E-3</v>
      </c>
      <c r="AD58" s="2"/>
      <c r="AE58" s="7">
        <v>61191</v>
      </c>
      <c r="AF58" s="3"/>
      <c r="AG58" s="13">
        <f t="shared" si="24"/>
        <v>5.5783022811546938E-4</v>
      </c>
      <c r="AH58" s="2"/>
      <c r="AI58" s="7">
        <v>4917773</v>
      </c>
      <c r="AJ58" s="3"/>
      <c r="AK58" s="13">
        <f t="shared" si="25"/>
        <v>4.4831469242373821E-2</v>
      </c>
      <c r="AL58" s="3"/>
      <c r="AM58" s="7">
        <v>4066976</v>
      </c>
      <c r="AN58" s="3"/>
      <c r="AO58" s="13">
        <f t="shared" si="26"/>
        <v>3.7075422036249438E-2</v>
      </c>
      <c r="AP58" s="2"/>
      <c r="AQ58" s="7">
        <v>37338</v>
      </c>
      <c r="AR58" s="3"/>
      <c r="AS58" s="13">
        <f t="shared" si="27"/>
        <v>3.403811844450229E-4</v>
      </c>
      <c r="AT58" s="2"/>
      <c r="AU58" s="7">
        <v>800568</v>
      </c>
      <c r="AV58" s="3"/>
      <c r="AW58" s="13">
        <f t="shared" si="28"/>
        <v>7.2981489117998587E-3</v>
      </c>
      <c r="AX58" s="2"/>
      <c r="AY58" s="7">
        <v>0</v>
      </c>
      <c r="AZ58" s="1"/>
      <c r="BA58" s="13">
        <f t="shared" si="29"/>
        <v>0</v>
      </c>
      <c r="BB58" s="2"/>
      <c r="BC58" s="7">
        <v>0</v>
      </c>
      <c r="BD58" s="1"/>
      <c r="BE58" s="13">
        <f t="shared" si="30"/>
        <v>0</v>
      </c>
      <c r="BF58" s="2"/>
      <c r="BG58" s="7">
        <v>0</v>
      </c>
      <c r="BH58" s="1"/>
      <c r="BI58" s="13">
        <f t="shared" si="31"/>
        <v>0</v>
      </c>
      <c r="BJ58" s="2"/>
      <c r="BK58" s="7">
        <v>0</v>
      </c>
      <c r="BL58" s="1"/>
      <c r="BM58" s="13">
        <f t="shared" si="32"/>
        <v>0</v>
      </c>
      <c r="BN58" s="3"/>
      <c r="BO58" s="17">
        <f t="shared" si="16"/>
        <v>109694665</v>
      </c>
    </row>
    <row r="59" spans="1:67" s="6" customFormat="1" ht="15" customHeight="1" x14ac:dyDescent="0.25">
      <c r="A59" s="1">
        <v>84</v>
      </c>
      <c r="B59" s="1" t="s">
        <v>68</v>
      </c>
      <c r="C59" s="7">
        <v>7066078</v>
      </c>
      <c r="D59" s="1"/>
      <c r="E59" s="13">
        <f t="shared" si="17"/>
        <v>0.51905588405715342</v>
      </c>
      <c r="F59" s="2"/>
      <c r="G59" s="7">
        <v>187115</v>
      </c>
      <c r="H59" s="1"/>
      <c r="I59" s="13">
        <f t="shared" si="18"/>
        <v>1.3744985796272594E-2</v>
      </c>
      <c r="J59" s="2"/>
      <c r="K59" s="7">
        <v>2061849</v>
      </c>
      <c r="L59" s="1"/>
      <c r="M59" s="13">
        <f t="shared" si="19"/>
        <v>0.15145811516478558</v>
      </c>
      <c r="N59" s="3"/>
      <c r="O59" s="7">
        <v>1489443</v>
      </c>
      <c r="P59" s="1"/>
      <c r="Q59" s="13">
        <f t="shared" si="20"/>
        <v>0.10941064521474837</v>
      </c>
      <c r="R59" s="2"/>
      <c r="S59" s="7">
        <v>0</v>
      </c>
      <c r="T59" s="1"/>
      <c r="U59" s="13">
        <f t="shared" si="21"/>
        <v>0</v>
      </c>
      <c r="V59" s="2"/>
      <c r="W59" s="7">
        <v>1456205</v>
      </c>
      <c r="X59" s="3"/>
      <c r="Y59" s="13">
        <f t="shared" si="22"/>
        <v>0.10696906737279818</v>
      </c>
      <c r="Z59" s="2"/>
      <c r="AA59" s="7">
        <v>79225</v>
      </c>
      <c r="AB59" s="3"/>
      <c r="AC59" s="13">
        <f t="shared" si="23"/>
        <v>5.8196643759703725E-3</v>
      </c>
      <c r="AD59" s="2"/>
      <c r="AE59" s="7">
        <v>0</v>
      </c>
      <c r="AF59" s="3"/>
      <c r="AG59" s="13">
        <f t="shared" si="24"/>
        <v>0</v>
      </c>
      <c r="AH59" s="2"/>
      <c r="AI59" s="7">
        <v>951476</v>
      </c>
      <c r="AJ59" s="3"/>
      <c r="AK59" s="13">
        <f t="shared" si="25"/>
        <v>6.9892975472272467E-2</v>
      </c>
      <c r="AL59" s="3"/>
      <c r="AM59" s="7">
        <v>134493</v>
      </c>
      <c r="AN59" s="3"/>
      <c r="AO59" s="13">
        <f t="shared" si="26"/>
        <v>9.8795092573983386E-3</v>
      </c>
      <c r="AP59" s="2"/>
      <c r="AQ59" s="7">
        <v>41941</v>
      </c>
      <c r="AR59" s="3"/>
      <c r="AS59" s="13">
        <f t="shared" si="27"/>
        <v>3.0808777985809202E-3</v>
      </c>
      <c r="AT59" s="2"/>
      <c r="AU59" s="7">
        <v>145503</v>
      </c>
      <c r="AV59" s="3"/>
      <c r="AW59" s="13">
        <f t="shared" si="28"/>
        <v>1.0688275490019781E-2</v>
      </c>
      <c r="AX59" s="2"/>
      <c r="AY59" s="7">
        <v>0</v>
      </c>
      <c r="AZ59" s="1"/>
      <c r="BA59" s="13">
        <f t="shared" si="29"/>
        <v>0</v>
      </c>
      <c r="BB59" s="2"/>
      <c r="BC59" s="7">
        <v>0</v>
      </c>
      <c r="BD59" s="1"/>
      <c r="BE59" s="13">
        <f t="shared" si="30"/>
        <v>0</v>
      </c>
      <c r="BF59" s="2"/>
      <c r="BG59" s="7">
        <v>0</v>
      </c>
      <c r="BH59" s="1"/>
      <c r="BI59" s="13">
        <f t="shared" si="31"/>
        <v>0</v>
      </c>
      <c r="BJ59" s="2"/>
      <c r="BK59" s="7">
        <v>0</v>
      </c>
      <c r="BL59" s="1"/>
      <c r="BM59" s="13">
        <f t="shared" si="32"/>
        <v>0</v>
      </c>
      <c r="BN59" s="3"/>
      <c r="BO59" s="17">
        <f t="shared" si="16"/>
        <v>13613328</v>
      </c>
    </row>
    <row r="60" spans="1:67" s="6" customFormat="1" ht="15" customHeight="1" x14ac:dyDescent="0.25">
      <c r="A60" s="1">
        <v>85</v>
      </c>
      <c r="B60" s="1" t="s">
        <v>69</v>
      </c>
      <c r="C60" s="7">
        <v>17163263</v>
      </c>
      <c r="D60" s="1"/>
      <c r="E60" s="13">
        <f t="shared" si="17"/>
        <v>0.60284650322422928</v>
      </c>
      <c r="F60" s="2"/>
      <c r="G60" s="7">
        <v>0</v>
      </c>
      <c r="H60" s="1"/>
      <c r="I60" s="13">
        <f t="shared" si="18"/>
        <v>0</v>
      </c>
      <c r="J60" s="2"/>
      <c r="K60" s="7">
        <v>3575426</v>
      </c>
      <c r="L60" s="1"/>
      <c r="M60" s="13">
        <f t="shared" si="19"/>
        <v>0.12558410726660735</v>
      </c>
      <c r="N60" s="3"/>
      <c r="O60" s="7">
        <v>1445639</v>
      </c>
      <c r="P60" s="1"/>
      <c r="Q60" s="13">
        <f t="shared" si="20"/>
        <v>5.0776965666410379E-2</v>
      </c>
      <c r="R60" s="2"/>
      <c r="S60" s="7">
        <v>0</v>
      </c>
      <c r="T60" s="1"/>
      <c r="U60" s="13">
        <f t="shared" si="21"/>
        <v>0</v>
      </c>
      <c r="V60" s="2"/>
      <c r="W60" s="7">
        <v>3499124</v>
      </c>
      <c r="X60" s="3"/>
      <c r="Y60" s="13">
        <f t="shared" si="22"/>
        <v>0.12290405779763312</v>
      </c>
      <c r="Z60" s="2"/>
      <c r="AA60" s="7">
        <v>148405</v>
      </c>
      <c r="AB60" s="3"/>
      <c r="AC60" s="13">
        <f t="shared" si="23"/>
        <v>5.2126122702304189E-3</v>
      </c>
      <c r="AD60" s="2"/>
      <c r="AE60" s="7">
        <v>0</v>
      </c>
      <c r="AF60" s="3"/>
      <c r="AG60" s="13">
        <f t="shared" si="24"/>
        <v>0</v>
      </c>
      <c r="AH60" s="2"/>
      <c r="AI60" s="7">
        <v>1680363</v>
      </c>
      <c r="AJ60" s="3"/>
      <c r="AK60" s="13">
        <f t="shared" si="25"/>
        <v>5.9021466879425874E-2</v>
      </c>
      <c r="AL60" s="3"/>
      <c r="AM60" s="7">
        <v>731664</v>
      </c>
      <c r="AN60" s="3"/>
      <c r="AO60" s="13">
        <f t="shared" si="26"/>
        <v>2.5699139140095476E-2</v>
      </c>
      <c r="AP60" s="2"/>
      <c r="AQ60" s="7">
        <v>71176</v>
      </c>
      <c r="AR60" s="3"/>
      <c r="AS60" s="13">
        <f t="shared" si="27"/>
        <v>2.5000026343177137E-3</v>
      </c>
      <c r="AT60" s="2"/>
      <c r="AU60" s="7">
        <v>155310</v>
      </c>
      <c r="AV60" s="3"/>
      <c r="AW60" s="13">
        <f t="shared" si="28"/>
        <v>5.4551451210504117E-3</v>
      </c>
      <c r="AX60" s="2"/>
      <c r="AY60" s="7">
        <v>0</v>
      </c>
      <c r="AZ60" s="1"/>
      <c r="BA60" s="13">
        <f t="shared" si="29"/>
        <v>0</v>
      </c>
      <c r="BB60" s="2"/>
      <c r="BC60" s="7">
        <v>0</v>
      </c>
      <c r="BD60" s="1"/>
      <c r="BE60" s="13">
        <f t="shared" si="30"/>
        <v>0</v>
      </c>
      <c r="BF60" s="2"/>
      <c r="BG60" s="7">
        <v>0</v>
      </c>
      <c r="BH60" s="1"/>
      <c r="BI60" s="13">
        <f t="shared" si="31"/>
        <v>0</v>
      </c>
      <c r="BJ60" s="2"/>
      <c r="BK60" s="7">
        <v>0</v>
      </c>
      <c r="BL60" s="1"/>
      <c r="BM60" s="13">
        <f t="shared" si="32"/>
        <v>0</v>
      </c>
      <c r="BN60" s="3"/>
      <c r="BO60" s="17">
        <f t="shared" si="16"/>
        <v>28470370</v>
      </c>
    </row>
    <row r="61" spans="1:67" s="6" customFormat="1" ht="15" customHeight="1" x14ac:dyDescent="0.25">
      <c r="A61" s="1">
        <v>87</v>
      </c>
      <c r="B61" s="1" t="s">
        <v>70</v>
      </c>
      <c r="C61" s="7">
        <v>4691987</v>
      </c>
      <c r="D61" s="1"/>
      <c r="E61" s="13">
        <f t="shared" si="17"/>
        <v>0.45130399996691195</v>
      </c>
      <c r="F61" s="2"/>
      <c r="G61" s="7">
        <v>0</v>
      </c>
      <c r="H61" s="1"/>
      <c r="I61" s="13">
        <f t="shared" si="18"/>
        <v>0</v>
      </c>
      <c r="J61" s="2"/>
      <c r="K61" s="7">
        <v>1202681</v>
      </c>
      <c r="L61" s="1"/>
      <c r="M61" s="13">
        <f t="shared" si="19"/>
        <v>0.11568121266836538</v>
      </c>
      <c r="N61" s="3"/>
      <c r="O61" s="7">
        <v>1251769</v>
      </c>
      <c r="P61" s="1"/>
      <c r="Q61" s="13">
        <f t="shared" si="20"/>
        <v>0.12040279666899789</v>
      </c>
      <c r="R61" s="2"/>
      <c r="S61" s="7">
        <v>0</v>
      </c>
      <c r="T61" s="1"/>
      <c r="U61" s="13">
        <f t="shared" si="21"/>
        <v>0</v>
      </c>
      <c r="V61" s="2"/>
      <c r="W61" s="7">
        <v>1574794</v>
      </c>
      <c r="X61" s="3"/>
      <c r="Y61" s="13">
        <f t="shared" si="22"/>
        <v>0.15147331638469869</v>
      </c>
      <c r="Z61" s="2"/>
      <c r="AA61" s="7">
        <v>83895</v>
      </c>
      <c r="AB61" s="3"/>
      <c r="AC61" s="13">
        <f t="shared" si="23"/>
        <v>8.0695340965829792E-3</v>
      </c>
      <c r="AD61" s="2"/>
      <c r="AE61" s="7">
        <v>0</v>
      </c>
      <c r="AF61" s="3"/>
      <c r="AG61" s="13">
        <f t="shared" si="24"/>
        <v>0</v>
      </c>
      <c r="AH61" s="2"/>
      <c r="AI61" s="7">
        <v>782984</v>
      </c>
      <c r="AJ61" s="3"/>
      <c r="AK61" s="13">
        <f t="shared" si="25"/>
        <v>7.5312188867976956E-2</v>
      </c>
      <c r="AL61" s="3"/>
      <c r="AM61" s="7">
        <v>797980</v>
      </c>
      <c r="AN61" s="3"/>
      <c r="AO61" s="13">
        <f t="shared" si="26"/>
        <v>7.6754595844702136E-2</v>
      </c>
      <c r="AP61" s="2"/>
      <c r="AQ61" s="7">
        <v>10421</v>
      </c>
      <c r="AR61" s="3"/>
      <c r="AS61" s="13">
        <f t="shared" si="27"/>
        <v>1.0023555017640053E-3</v>
      </c>
      <c r="AT61" s="2"/>
      <c r="AU61" s="7">
        <v>0</v>
      </c>
      <c r="AV61" s="3"/>
      <c r="AW61" s="13">
        <f t="shared" si="28"/>
        <v>0</v>
      </c>
      <c r="AX61" s="2"/>
      <c r="AY61" s="7">
        <v>0</v>
      </c>
      <c r="AZ61" s="1"/>
      <c r="BA61" s="13">
        <f t="shared" si="29"/>
        <v>0</v>
      </c>
      <c r="BB61" s="2"/>
      <c r="BC61" s="7">
        <v>0</v>
      </c>
      <c r="BD61" s="1"/>
      <c r="BE61" s="13">
        <f t="shared" si="30"/>
        <v>0</v>
      </c>
      <c r="BF61" s="2"/>
      <c r="BG61" s="7">
        <v>0</v>
      </c>
      <c r="BH61" s="1"/>
      <c r="BI61" s="13">
        <f t="shared" si="31"/>
        <v>0</v>
      </c>
      <c r="BJ61" s="2"/>
      <c r="BK61" s="7">
        <v>0</v>
      </c>
      <c r="BL61" s="1"/>
      <c r="BM61" s="13">
        <f t="shared" si="32"/>
        <v>0</v>
      </c>
      <c r="BN61" s="3"/>
      <c r="BO61" s="17">
        <f t="shared" si="16"/>
        <v>10396511</v>
      </c>
    </row>
    <row r="62" spans="1:67" s="6" customFormat="1" ht="15" customHeight="1" x14ac:dyDescent="0.25">
      <c r="A62" s="1">
        <v>91</v>
      </c>
      <c r="B62" s="1" t="s">
        <v>71</v>
      </c>
      <c r="C62" s="7">
        <v>52726053</v>
      </c>
      <c r="D62" s="1"/>
      <c r="E62" s="13">
        <f t="shared" si="17"/>
        <v>0.69187293920952431</v>
      </c>
      <c r="F62" s="2"/>
      <c r="G62" s="7">
        <v>0</v>
      </c>
      <c r="H62" s="1"/>
      <c r="I62" s="13">
        <f t="shared" si="18"/>
        <v>0</v>
      </c>
      <c r="J62" s="2"/>
      <c r="K62" s="7">
        <v>8237075</v>
      </c>
      <c r="L62" s="1"/>
      <c r="M62" s="13">
        <f t="shared" si="19"/>
        <v>0.1080871593164634</v>
      </c>
      <c r="N62" s="3"/>
      <c r="O62" s="7">
        <v>3260158</v>
      </c>
      <c r="P62" s="1"/>
      <c r="Q62" s="13">
        <f t="shared" si="20"/>
        <v>4.2779896643267507E-2</v>
      </c>
      <c r="R62" s="2"/>
      <c r="S62" s="7">
        <v>0</v>
      </c>
      <c r="T62" s="1"/>
      <c r="U62" s="13">
        <f t="shared" si="21"/>
        <v>0</v>
      </c>
      <c r="V62" s="2"/>
      <c r="W62" s="7">
        <v>6513545</v>
      </c>
      <c r="X62" s="3"/>
      <c r="Y62" s="13">
        <f t="shared" si="22"/>
        <v>8.5470944009852237E-2</v>
      </c>
      <c r="Z62" s="2"/>
      <c r="AA62" s="7">
        <v>109033</v>
      </c>
      <c r="AB62" s="3"/>
      <c r="AC62" s="13">
        <f t="shared" si="23"/>
        <v>1.4307344830236405E-3</v>
      </c>
      <c r="AD62" s="2"/>
      <c r="AE62" s="7">
        <v>0</v>
      </c>
      <c r="AF62" s="3"/>
      <c r="AG62" s="13">
        <f t="shared" si="24"/>
        <v>0</v>
      </c>
      <c r="AH62" s="2"/>
      <c r="AI62" s="7">
        <v>1747044</v>
      </c>
      <c r="AJ62" s="3"/>
      <c r="AK62" s="13">
        <f t="shared" si="25"/>
        <v>2.2924766760151084E-2</v>
      </c>
      <c r="AL62" s="3"/>
      <c r="AM62" s="7">
        <v>3020823</v>
      </c>
      <c r="AN62" s="3"/>
      <c r="AO62" s="13">
        <f t="shared" si="26"/>
        <v>3.9639335184860756E-2</v>
      </c>
      <c r="AP62" s="2"/>
      <c r="AQ62" s="7">
        <v>128690</v>
      </c>
      <c r="AR62" s="3"/>
      <c r="AS62" s="13">
        <f t="shared" si="27"/>
        <v>1.6886742602726908E-3</v>
      </c>
      <c r="AT62" s="2"/>
      <c r="AU62" s="7">
        <v>465290</v>
      </c>
      <c r="AV62" s="3"/>
      <c r="AW62" s="13">
        <f t="shared" si="28"/>
        <v>6.1055501325843519E-3</v>
      </c>
      <c r="AX62" s="2"/>
      <c r="AY62" s="7">
        <v>0</v>
      </c>
      <c r="AZ62" s="1"/>
      <c r="BA62" s="13">
        <f t="shared" si="29"/>
        <v>0</v>
      </c>
      <c r="BB62" s="2"/>
      <c r="BC62" s="7">
        <v>0</v>
      </c>
      <c r="BD62" s="1"/>
      <c r="BE62" s="13">
        <f t="shared" si="30"/>
        <v>0</v>
      </c>
      <c r="BF62" s="2"/>
      <c r="BG62" s="7">
        <v>0</v>
      </c>
      <c r="BH62" s="1"/>
      <c r="BI62" s="13">
        <f t="shared" si="31"/>
        <v>0</v>
      </c>
      <c r="BJ62" s="2"/>
      <c r="BK62" s="7">
        <v>0</v>
      </c>
      <c r="BL62" s="1"/>
      <c r="BM62" s="13">
        <f t="shared" si="32"/>
        <v>0</v>
      </c>
      <c r="BN62" s="3"/>
      <c r="BO62" s="17">
        <f t="shared" si="16"/>
        <v>76207711</v>
      </c>
    </row>
    <row r="63" spans="1:67" s="6" customFormat="1" ht="15" customHeight="1" x14ac:dyDescent="0.25">
      <c r="A63" s="1">
        <v>92</v>
      </c>
      <c r="B63" s="1" t="s">
        <v>72</v>
      </c>
      <c r="C63" s="7">
        <v>5272735</v>
      </c>
      <c r="D63" s="1"/>
      <c r="E63" s="13">
        <f t="shared" si="17"/>
        <v>0.40288654868952523</v>
      </c>
      <c r="F63" s="2"/>
      <c r="G63" s="7">
        <v>0</v>
      </c>
      <c r="H63" s="1"/>
      <c r="I63" s="13">
        <f t="shared" si="18"/>
        <v>0</v>
      </c>
      <c r="J63" s="2"/>
      <c r="K63" s="7">
        <v>2194921</v>
      </c>
      <c r="L63" s="1"/>
      <c r="M63" s="13">
        <f t="shared" si="19"/>
        <v>0.16771260955389591</v>
      </c>
      <c r="N63" s="3"/>
      <c r="O63" s="7">
        <v>2185773</v>
      </c>
      <c r="P63" s="1"/>
      <c r="Q63" s="13">
        <f t="shared" si="20"/>
        <v>0.16701361630894584</v>
      </c>
      <c r="R63" s="2"/>
      <c r="S63" s="7">
        <v>54315</v>
      </c>
      <c r="T63" s="1"/>
      <c r="U63" s="13">
        <f t="shared" si="21"/>
        <v>4.1501768801336615E-3</v>
      </c>
      <c r="V63" s="2"/>
      <c r="W63" s="7">
        <v>1553271</v>
      </c>
      <c r="X63" s="3"/>
      <c r="Y63" s="13">
        <f t="shared" si="22"/>
        <v>0.11868451427381188</v>
      </c>
      <c r="Z63" s="2"/>
      <c r="AA63" s="7">
        <v>0</v>
      </c>
      <c r="AB63" s="3"/>
      <c r="AC63" s="13">
        <f t="shared" si="23"/>
        <v>0</v>
      </c>
      <c r="AD63" s="2"/>
      <c r="AE63" s="7">
        <v>0</v>
      </c>
      <c r="AF63" s="3"/>
      <c r="AG63" s="13">
        <f t="shared" si="24"/>
        <v>0</v>
      </c>
      <c r="AH63" s="2"/>
      <c r="AI63" s="7">
        <v>902251</v>
      </c>
      <c r="AJ63" s="3"/>
      <c r="AK63" s="13">
        <f t="shared" si="25"/>
        <v>6.8940462860673402E-2</v>
      </c>
      <c r="AL63" s="3"/>
      <c r="AM63" s="7">
        <v>816155</v>
      </c>
      <c r="AN63" s="3"/>
      <c r="AO63" s="13">
        <f t="shared" si="26"/>
        <v>6.236191865240704E-2</v>
      </c>
      <c r="AP63" s="2"/>
      <c r="AQ63" s="7">
        <v>0</v>
      </c>
      <c r="AR63" s="3"/>
      <c r="AS63" s="13">
        <f t="shared" si="27"/>
        <v>0</v>
      </c>
      <c r="AT63" s="2"/>
      <c r="AU63" s="7">
        <v>107973</v>
      </c>
      <c r="AV63" s="3"/>
      <c r="AW63" s="13">
        <f t="shared" si="28"/>
        <v>8.2501527806070479E-3</v>
      </c>
      <c r="AX63" s="2"/>
      <c r="AY63" s="7">
        <v>0</v>
      </c>
      <c r="AZ63" s="1"/>
      <c r="BA63" s="13">
        <f t="shared" si="29"/>
        <v>0</v>
      </c>
      <c r="BB63" s="2"/>
      <c r="BC63" s="7">
        <v>0</v>
      </c>
      <c r="BD63" s="1"/>
      <c r="BE63" s="13">
        <f t="shared" si="30"/>
        <v>0</v>
      </c>
      <c r="BF63" s="2"/>
      <c r="BG63" s="7">
        <v>0</v>
      </c>
      <c r="BH63" s="1"/>
      <c r="BI63" s="13">
        <f t="shared" si="31"/>
        <v>0</v>
      </c>
      <c r="BJ63" s="2"/>
      <c r="BK63" s="7">
        <v>0</v>
      </c>
      <c r="BL63" s="1"/>
      <c r="BM63" s="13">
        <f t="shared" si="32"/>
        <v>0</v>
      </c>
      <c r="BN63" s="3"/>
      <c r="BO63" s="17">
        <f t="shared" si="16"/>
        <v>13087394</v>
      </c>
    </row>
    <row r="64" spans="1:67" s="6" customFormat="1" ht="15" customHeight="1" x14ac:dyDescent="0.25">
      <c r="A64" s="1">
        <v>93</v>
      </c>
      <c r="B64" s="1" t="s">
        <v>73</v>
      </c>
      <c r="C64" s="7">
        <v>73654256</v>
      </c>
      <c r="D64" s="1"/>
      <c r="E64" s="13">
        <f t="shared" si="17"/>
        <v>0.48983510888355386</v>
      </c>
      <c r="F64" s="2"/>
      <c r="G64" s="7">
        <v>0</v>
      </c>
      <c r="H64" s="1"/>
      <c r="I64" s="13">
        <f t="shared" si="18"/>
        <v>0</v>
      </c>
      <c r="J64" s="2"/>
      <c r="K64" s="7">
        <v>22765455</v>
      </c>
      <c r="L64" s="1"/>
      <c r="M64" s="13">
        <f t="shared" si="19"/>
        <v>0.15140087938310917</v>
      </c>
      <c r="N64" s="5"/>
      <c r="O64" s="7">
        <v>15178971</v>
      </c>
      <c r="P64" s="1"/>
      <c r="Q64" s="13">
        <f t="shared" si="20"/>
        <v>0.10094722717075991</v>
      </c>
      <c r="R64" s="2"/>
      <c r="S64" s="7">
        <v>0</v>
      </c>
      <c r="T64" s="1"/>
      <c r="U64" s="13">
        <f t="shared" si="21"/>
        <v>0</v>
      </c>
      <c r="V64" s="2"/>
      <c r="W64" s="7">
        <v>16267789</v>
      </c>
      <c r="X64" s="5"/>
      <c r="Y64" s="13">
        <f t="shared" si="22"/>
        <v>0.10818837401751338</v>
      </c>
      <c r="Z64" s="2"/>
      <c r="AA64" s="7">
        <v>23648</v>
      </c>
      <c r="AB64" s="5"/>
      <c r="AC64" s="13">
        <f t="shared" si="23"/>
        <v>1.5727021470257309E-4</v>
      </c>
      <c r="AD64" s="2"/>
      <c r="AE64" s="7">
        <v>4229154</v>
      </c>
      <c r="AF64" s="5"/>
      <c r="AG64" s="13">
        <f t="shared" si="24"/>
        <v>2.8125843944107144E-2</v>
      </c>
      <c r="AH64" s="2"/>
      <c r="AI64" s="7">
        <v>7040218</v>
      </c>
      <c r="AJ64" s="5"/>
      <c r="AK64" s="13">
        <f t="shared" si="25"/>
        <v>4.6820728874024005E-2</v>
      </c>
      <c r="AL64" s="5"/>
      <c r="AM64" s="7">
        <v>11107690</v>
      </c>
      <c r="AN64" s="5"/>
      <c r="AO64" s="13">
        <f t="shared" si="26"/>
        <v>7.3871312210319007E-2</v>
      </c>
      <c r="AP64" s="2"/>
      <c r="AQ64" s="7">
        <v>293</v>
      </c>
      <c r="AR64" s="5"/>
      <c r="AS64" s="13">
        <f t="shared" si="27"/>
        <v>1.9485864727610755E-6</v>
      </c>
      <c r="AT64" s="2"/>
      <c r="AU64" s="7">
        <v>0</v>
      </c>
      <c r="AV64" s="5"/>
      <c r="AW64" s="13">
        <f t="shared" si="28"/>
        <v>0</v>
      </c>
      <c r="AX64" s="2"/>
      <c r="AY64" s="7">
        <v>0</v>
      </c>
      <c r="AZ64" s="1"/>
      <c r="BA64" s="13">
        <f t="shared" si="29"/>
        <v>0</v>
      </c>
      <c r="BB64" s="2"/>
      <c r="BC64" s="7">
        <v>77503</v>
      </c>
      <c r="BD64" s="1"/>
      <c r="BE64" s="13">
        <f t="shared" si="30"/>
        <v>5.1543104914130247E-4</v>
      </c>
      <c r="BF64" s="2"/>
      <c r="BG64" s="7">
        <v>0</v>
      </c>
      <c r="BH64" s="1"/>
      <c r="BI64" s="13">
        <f t="shared" si="31"/>
        <v>0</v>
      </c>
      <c r="BJ64" s="2"/>
      <c r="BK64" s="7">
        <v>20431</v>
      </c>
      <c r="BL64" s="1"/>
      <c r="BM64" s="13">
        <f t="shared" si="32"/>
        <v>1.3587566629686529E-4</v>
      </c>
      <c r="BN64" s="5"/>
      <c r="BO64" s="17">
        <f t="shared" si="16"/>
        <v>150365408</v>
      </c>
    </row>
    <row r="65" spans="1:67" s="6" customFormat="1" ht="18.75" customHeight="1" thickBot="1" x14ac:dyDescent="0.3">
      <c r="A65" s="19">
        <v>99</v>
      </c>
      <c r="B65" s="19" t="s">
        <v>74</v>
      </c>
      <c r="C65" s="18">
        <f>SUM(C5:C64)</f>
        <v>6165595287</v>
      </c>
      <c r="D65" s="19"/>
      <c r="E65" s="14">
        <f>(C65/$BO65)</f>
        <v>0.65405983930639378</v>
      </c>
      <c r="F65" s="20"/>
      <c r="G65" s="18">
        <f>SUM(G5:G64)</f>
        <v>149373011</v>
      </c>
      <c r="H65" s="19"/>
      <c r="I65" s="14">
        <f>(G65/$BO65)</f>
        <v>1.5845815857775777E-2</v>
      </c>
      <c r="J65" s="20"/>
      <c r="K65" s="18">
        <f>SUM(K5:K64)</f>
        <v>1283398946</v>
      </c>
      <c r="L65" s="19"/>
      <c r="M65" s="14">
        <f>(K65/$BO65)</f>
        <v>0.13614576846402002</v>
      </c>
      <c r="N65" s="19"/>
      <c r="O65" s="18">
        <f>SUM(O5:O64)</f>
        <v>319452241</v>
      </c>
      <c r="P65" s="19"/>
      <c r="Q65" s="14">
        <f t="shared" si="20"/>
        <v>3.3888192735432032E-2</v>
      </c>
      <c r="R65" s="20"/>
      <c r="S65" s="18">
        <f>SUM(S5:S64)</f>
        <v>8771132</v>
      </c>
      <c r="T65" s="19"/>
      <c r="U65" s="14">
        <f t="shared" si="21"/>
        <v>9.3046087513255359E-4</v>
      </c>
      <c r="V65" s="20"/>
      <c r="W65" s="18">
        <f>SUM(W5:W64)</f>
        <v>834334687</v>
      </c>
      <c r="X65" s="19"/>
      <c r="Y65" s="14">
        <f t="shared" si="22"/>
        <v>8.8508049248314263E-2</v>
      </c>
      <c r="Z65" s="20"/>
      <c r="AA65" s="18">
        <f>SUM(AA5:AA64)</f>
        <v>17314901</v>
      </c>
      <c r="AB65" s="19"/>
      <c r="AC65" s="14">
        <f t="shared" si="23"/>
        <v>1.8368025857202386E-3</v>
      </c>
      <c r="AD65" s="20"/>
      <c r="AE65" s="18">
        <f>SUM(AE5:AE64)</f>
        <v>30425766</v>
      </c>
      <c r="AF65" s="19"/>
      <c r="AG65" s="14">
        <f t="shared" si="24"/>
        <v>3.2276318334894852E-3</v>
      </c>
      <c r="AH65" s="20"/>
      <c r="AI65" s="18">
        <f>SUM(AI5:AI64)</f>
        <v>442222569</v>
      </c>
      <c r="AJ65" s="19"/>
      <c r="AK65" s="14">
        <f t="shared" si="25"/>
        <v>4.6911937769846132E-2</v>
      </c>
      <c r="AL65" s="19"/>
      <c r="AM65" s="18">
        <f>SUM(AM5:AM64)</f>
        <v>140202059</v>
      </c>
      <c r="AN65" s="19"/>
      <c r="AO65" s="14">
        <f t="shared" si="26"/>
        <v>1.4872941202176174E-2</v>
      </c>
      <c r="AP65" s="20"/>
      <c r="AQ65" s="18">
        <f>SUM(AQ5:AQ64)</f>
        <v>5613232</v>
      </c>
      <c r="AR65" s="19"/>
      <c r="AS65" s="14">
        <f t="shared" si="27"/>
        <v>5.9546393316644349E-4</v>
      </c>
      <c r="AT65" s="20"/>
      <c r="AU65" s="18">
        <f>SUM(AU5:AU64)</f>
        <v>14934297</v>
      </c>
      <c r="AV65" s="19"/>
      <c r="AW65" s="14">
        <f t="shared" si="28"/>
        <v>1.5842629042761493E-3</v>
      </c>
      <c r="AX65" s="20"/>
      <c r="AY65" s="18">
        <f>SUM(AY5:AY64)</f>
        <v>0</v>
      </c>
      <c r="AZ65" s="21"/>
      <c r="BA65" s="14">
        <f t="shared" si="29"/>
        <v>0</v>
      </c>
      <c r="BB65" s="20"/>
      <c r="BC65" s="18">
        <f>SUM(BC5:BC64)</f>
        <v>1030139</v>
      </c>
      <c r="BD65" s="21"/>
      <c r="BE65" s="14">
        <f t="shared" si="30"/>
        <v>1.0927939922100975E-4</v>
      </c>
      <c r="BF65" s="20"/>
      <c r="BG65" s="18">
        <f>SUM(BG5:BG64)</f>
        <v>0</v>
      </c>
      <c r="BH65" s="21"/>
      <c r="BI65" s="14">
        <f t="shared" si="31"/>
        <v>0</v>
      </c>
      <c r="BJ65" s="20"/>
      <c r="BK65" s="18">
        <f>SUM(BK5:BK64)</f>
        <v>13984948</v>
      </c>
      <c r="BL65" s="21"/>
      <c r="BM65" s="14">
        <f t="shared" si="32"/>
        <v>1.4835538850359628E-3</v>
      </c>
      <c r="BN65" s="19"/>
      <c r="BO65" s="18">
        <f>SUM(BO5:BO64)</f>
        <v>9426653215</v>
      </c>
    </row>
    <row r="66" spans="1:67" ht="15.75" customHeight="1" thickTop="1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</row>
  </sheetData>
  <mergeCells count="1">
    <mergeCell ref="A66:P66"/>
  </mergeCells>
  <phoneticPr fontId="0" type="noConversion"/>
  <pageMargins left="0.19685039370078741" right="0.19685039370078741" top="0.70866141732283472" bottom="0.19685039370078741" header="0.19685039370078741" footer="0.11811023622047245"/>
  <pageSetup paperSize="5" scale="56" fitToWidth="2" orientation="landscape" r:id="rId1"/>
  <headerFooter>
    <oddHeader>&amp;C&amp;"Arial,Bold"&amp;19TABLE 29
2024/25 TOTAL ACTUAL EXPENSES (OPERATING, SPECIAL PURPOSE AND CAPITAL FUNDS)</oddHeader>
    <oddFooter>&amp;CPage &amp;P of &amp;N</oddFooter>
  </headerFooter>
  <colBreaks count="1" manualBreakCount="1">
    <brk id="38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29</vt:lpstr>
      <vt:lpstr>'Table 29'!Print_Area</vt:lpstr>
      <vt:lpstr>'Table 29'!Print_Titles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29 - Total Actual Expenses (Operating, Special Purpose and Capital Funds)</dc:title>
  <dc:subject>Table 29 - Total Actual Expenses (Operating, Special Purpose and Capital Funds)</dc:subject>
  <dc:creator>Ministry of Education and Child Care</dc:creator>
  <cp:keywords>Table 29 - Total Actual Expenses (Operating, Special Purpose and Capital Funds)</cp:keywords>
  <cp:lastModifiedBy>Ralloff, Richard ECC:EX</cp:lastModifiedBy>
  <cp:lastPrinted>2021-11-10T00:12:40Z</cp:lastPrinted>
  <dcterms:created xsi:type="dcterms:W3CDTF">2005-08-31T18:40:19Z</dcterms:created>
  <dcterms:modified xsi:type="dcterms:W3CDTF">2025-10-30T22:51:56Z</dcterms:modified>
</cp:coreProperties>
</file>