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N:\Secure\Accounting &amp; Reporting Unit\Revenue and Expenditure Tables\2425\Tables 19-29 For Posting on Website - Winter - October 25 FS\"/>
    </mc:Choice>
  </mc:AlternateContent>
  <xr:revisionPtr revIDLastSave="0" documentId="13_ncr:1_{C2595D44-12DE-4862-8105-8939E3E35954}" xr6:coauthVersionLast="47" xr6:coauthVersionMax="47" xr10:uidLastSave="{00000000-0000-0000-0000-000000000000}"/>
  <bookViews>
    <workbookView xWindow="-25320" yWindow="-4455" windowWidth="25440" windowHeight="15990" xr2:uid="{00000000-000D-0000-FFFF-FFFF00000000}"/>
  </bookViews>
  <sheets>
    <sheet name="Table 28" sheetId="1" r:id="rId1"/>
  </sheets>
  <definedNames>
    <definedName name="_xlnm.Print_Area" localSheetId="0">'Table 28'!$A$2:$CY$66</definedName>
    <definedName name="_xlnm.Print_Titles" localSheetId="0">'Table 28'!$A:$B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Y7" i="1" l="1"/>
  <c r="CY8" i="1"/>
  <c r="CY9" i="1"/>
  <c r="CY10" i="1"/>
  <c r="CY11" i="1"/>
  <c r="CY12" i="1"/>
  <c r="CY13" i="1"/>
  <c r="CY14" i="1"/>
  <c r="CY15" i="1"/>
  <c r="CY16" i="1"/>
  <c r="CY17" i="1"/>
  <c r="CY18" i="1"/>
  <c r="CY19" i="1"/>
  <c r="CY20" i="1"/>
  <c r="CY21" i="1"/>
  <c r="CY22" i="1"/>
  <c r="CY23" i="1"/>
  <c r="CY24" i="1"/>
  <c r="CY25" i="1"/>
  <c r="CY26" i="1"/>
  <c r="CY27" i="1"/>
  <c r="CY28" i="1"/>
  <c r="CY29" i="1"/>
  <c r="CY30" i="1"/>
  <c r="CY31" i="1"/>
  <c r="CY32" i="1"/>
  <c r="CY33" i="1"/>
  <c r="CY34" i="1"/>
  <c r="CY35" i="1"/>
  <c r="CY36" i="1"/>
  <c r="CY37" i="1"/>
  <c r="CY38" i="1"/>
  <c r="CY39" i="1"/>
  <c r="CY40" i="1"/>
  <c r="CY41" i="1"/>
  <c r="CY42" i="1"/>
  <c r="CY43" i="1"/>
  <c r="CY44" i="1"/>
  <c r="CY45" i="1"/>
  <c r="CY46" i="1"/>
  <c r="CY47" i="1"/>
  <c r="CY48" i="1"/>
  <c r="CY49" i="1"/>
  <c r="CY50" i="1"/>
  <c r="CY51" i="1"/>
  <c r="CY52" i="1"/>
  <c r="CY53" i="1"/>
  <c r="CY54" i="1"/>
  <c r="CY55" i="1"/>
  <c r="CY56" i="1"/>
  <c r="CY57" i="1"/>
  <c r="CY58" i="1"/>
  <c r="CY59" i="1"/>
  <c r="CY60" i="1"/>
  <c r="CY61" i="1"/>
  <c r="CY62" i="1"/>
  <c r="CY63" i="1"/>
  <c r="CY64" i="1"/>
  <c r="CY65" i="1"/>
  <c r="CY6" i="1"/>
  <c r="CM66" i="1"/>
  <c r="CI66" i="1"/>
  <c r="CE66" i="1"/>
  <c r="CA66" i="1"/>
  <c r="BW66" i="1"/>
  <c r="BS66" i="1"/>
  <c r="BO66" i="1"/>
  <c r="BK66" i="1"/>
  <c r="AA66" i="1"/>
  <c r="CG61" i="1" l="1"/>
  <c r="CO61" i="1"/>
  <c r="CK61" i="1"/>
  <c r="CG64" i="1"/>
  <c r="CO64" i="1"/>
  <c r="CK64" i="1"/>
  <c r="CG56" i="1"/>
  <c r="CO56" i="1"/>
  <c r="CK56" i="1"/>
  <c r="CG48" i="1"/>
  <c r="CO48" i="1"/>
  <c r="CK48" i="1"/>
  <c r="CG36" i="1"/>
  <c r="CO36" i="1"/>
  <c r="CK36" i="1"/>
  <c r="CG32" i="1"/>
  <c r="CO32" i="1"/>
  <c r="CK32" i="1"/>
  <c r="CG24" i="1"/>
  <c r="CO24" i="1"/>
  <c r="CK24" i="1"/>
  <c r="CG20" i="1"/>
  <c r="CO20" i="1"/>
  <c r="CK20" i="1"/>
  <c r="CG16" i="1"/>
  <c r="CO16" i="1"/>
  <c r="CK16" i="1"/>
  <c r="CG12" i="1"/>
  <c r="CO12" i="1"/>
  <c r="CK12" i="1"/>
  <c r="CG8" i="1"/>
  <c r="CO8" i="1"/>
  <c r="CK8" i="1"/>
  <c r="CG63" i="1"/>
  <c r="CK63" i="1"/>
  <c r="CO63" i="1"/>
  <c r="CG59" i="1"/>
  <c r="CK59" i="1"/>
  <c r="CO59" i="1"/>
  <c r="CG55" i="1"/>
  <c r="CK55" i="1"/>
  <c r="CO55" i="1"/>
  <c r="CG51" i="1"/>
  <c r="CK51" i="1"/>
  <c r="CO51" i="1"/>
  <c r="CG47" i="1"/>
  <c r="CK47" i="1"/>
  <c r="CO47" i="1"/>
  <c r="CG43" i="1"/>
  <c r="CK43" i="1"/>
  <c r="CO43" i="1"/>
  <c r="CG39" i="1"/>
  <c r="CK39" i="1"/>
  <c r="CO39" i="1"/>
  <c r="CG35" i="1"/>
  <c r="CK35" i="1"/>
  <c r="CO35" i="1"/>
  <c r="CG31" i="1"/>
  <c r="CK31" i="1"/>
  <c r="CO31" i="1"/>
  <c r="CG27" i="1"/>
  <c r="CK27" i="1"/>
  <c r="CO27" i="1"/>
  <c r="CG23" i="1"/>
  <c r="CK23" i="1"/>
  <c r="CO23" i="1"/>
  <c r="CG19" i="1"/>
  <c r="CK19" i="1"/>
  <c r="CO19" i="1"/>
  <c r="CG15" i="1"/>
  <c r="CK15" i="1"/>
  <c r="CO15" i="1"/>
  <c r="CG11" i="1"/>
  <c r="CK11" i="1"/>
  <c r="CO11" i="1"/>
  <c r="CG7" i="1"/>
  <c r="CK7" i="1"/>
  <c r="CO7" i="1"/>
  <c r="CG57" i="1"/>
  <c r="CO57" i="1"/>
  <c r="CK57" i="1"/>
  <c r="CG60" i="1"/>
  <c r="CO60" i="1"/>
  <c r="CK60" i="1"/>
  <c r="CG52" i="1"/>
  <c r="CO52" i="1"/>
  <c r="CK52" i="1"/>
  <c r="CG44" i="1"/>
  <c r="CO44" i="1"/>
  <c r="CK44" i="1"/>
  <c r="CG40" i="1"/>
  <c r="CO40" i="1"/>
  <c r="CK40" i="1"/>
  <c r="CG28" i="1"/>
  <c r="CO28" i="1"/>
  <c r="CK28" i="1"/>
  <c r="CG6" i="1"/>
  <c r="CO6" i="1"/>
  <c r="CK6" i="1"/>
  <c r="CG62" i="1"/>
  <c r="CO62" i="1"/>
  <c r="CK62" i="1"/>
  <c r="CG58" i="1"/>
  <c r="CO58" i="1"/>
  <c r="CK58" i="1"/>
  <c r="CG54" i="1"/>
  <c r="CO54" i="1"/>
  <c r="CK54" i="1"/>
  <c r="CG50" i="1"/>
  <c r="CO50" i="1"/>
  <c r="CK50" i="1"/>
  <c r="CG46" i="1"/>
  <c r="CO46" i="1"/>
  <c r="CK46" i="1"/>
  <c r="CG42" i="1"/>
  <c r="CO42" i="1"/>
  <c r="CK42" i="1"/>
  <c r="CG38" i="1"/>
  <c r="CO38" i="1"/>
  <c r="CK38" i="1"/>
  <c r="CG34" i="1"/>
  <c r="CO34" i="1"/>
  <c r="CK34" i="1"/>
  <c r="CG30" i="1"/>
  <c r="CO30" i="1"/>
  <c r="CK30" i="1"/>
  <c r="CG26" i="1"/>
  <c r="CO26" i="1"/>
  <c r="CK26" i="1"/>
  <c r="CG22" i="1"/>
  <c r="CO22" i="1"/>
  <c r="CK22" i="1"/>
  <c r="CG18" i="1"/>
  <c r="CO18" i="1"/>
  <c r="CK18" i="1"/>
  <c r="CG14" i="1"/>
  <c r="CO14" i="1"/>
  <c r="CK14" i="1"/>
  <c r="CG10" i="1"/>
  <c r="CO10" i="1"/>
  <c r="CK10" i="1"/>
  <c r="CG65" i="1"/>
  <c r="CO65" i="1"/>
  <c r="CK65" i="1"/>
  <c r="CG53" i="1"/>
  <c r="CO53" i="1"/>
  <c r="CK53" i="1"/>
  <c r="CG49" i="1"/>
  <c r="CO49" i="1"/>
  <c r="CK49" i="1"/>
  <c r="CG45" i="1"/>
  <c r="CO45" i="1"/>
  <c r="CK45" i="1"/>
  <c r="CG41" i="1"/>
  <c r="CO41" i="1"/>
  <c r="CK41" i="1"/>
  <c r="CG37" i="1"/>
  <c r="CO37" i="1"/>
  <c r="CK37" i="1"/>
  <c r="CG33" i="1"/>
  <c r="CO33" i="1"/>
  <c r="CK33" i="1"/>
  <c r="CG29" i="1"/>
  <c r="CO29" i="1"/>
  <c r="CK29" i="1"/>
  <c r="CG25" i="1"/>
  <c r="CO25" i="1"/>
  <c r="CK25" i="1"/>
  <c r="CG21" i="1"/>
  <c r="CO21" i="1"/>
  <c r="CK21" i="1"/>
  <c r="CG17" i="1"/>
  <c r="CO17" i="1"/>
  <c r="CK17" i="1"/>
  <c r="CG13" i="1"/>
  <c r="CO13" i="1"/>
  <c r="CK13" i="1"/>
  <c r="CG9" i="1"/>
  <c r="CO9" i="1"/>
  <c r="CK9" i="1"/>
  <c r="AC51" i="1"/>
  <c r="BY51" i="1"/>
  <c r="BU51" i="1"/>
  <c r="BQ51" i="1"/>
  <c r="CC51" i="1"/>
  <c r="BM51" i="1"/>
  <c r="AC62" i="1"/>
  <c r="CC62" i="1"/>
  <c r="BY62" i="1"/>
  <c r="BU62" i="1"/>
  <c r="BM62" i="1"/>
  <c r="BQ62" i="1"/>
  <c r="AC50" i="1"/>
  <c r="CC50" i="1"/>
  <c r="BY50" i="1"/>
  <c r="BU50" i="1"/>
  <c r="BM50" i="1"/>
  <c r="BQ50" i="1"/>
  <c r="AC38" i="1"/>
  <c r="CC38" i="1"/>
  <c r="BY38" i="1"/>
  <c r="BU38" i="1"/>
  <c r="BM38" i="1"/>
  <c r="BQ38" i="1"/>
  <c r="AC61" i="1"/>
  <c r="BQ61" i="1"/>
  <c r="CC61" i="1"/>
  <c r="BY61" i="1"/>
  <c r="BU61" i="1"/>
  <c r="BM61" i="1"/>
  <c r="AC53" i="1"/>
  <c r="BQ53" i="1"/>
  <c r="CC53" i="1"/>
  <c r="BY53" i="1"/>
  <c r="BU53" i="1"/>
  <c r="BM53" i="1"/>
  <c r="AC41" i="1"/>
  <c r="BQ41" i="1"/>
  <c r="CC41" i="1"/>
  <c r="BY41" i="1"/>
  <c r="BU41" i="1"/>
  <c r="BM41" i="1"/>
  <c r="AC33" i="1"/>
  <c r="BQ33" i="1"/>
  <c r="CC33" i="1"/>
  <c r="BY33" i="1"/>
  <c r="BU33" i="1"/>
  <c r="BM33" i="1"/>
  <c r="AC25" i="1"/>
  <c r="BQ25" i="1"/>
  <c r="CC25" i="1"/>
  <c r="BY25" i="1"/>
  <c r="BU25" i="1"/>
  <c r="BM25" i="1"/>
  <c r="AC17" i="1"/>
  <c r="BQ17" i="1"/>
  <c r="CC17" i="1"/>
  <c r="BY17" i="1"/>
  <c r="BU17" i="1"/>
  <c r="BM17" i="1"/>
  <c r="AC13" i="1"/>
  <c r="BQ13" i="1"/>
  <c r="CC13" i="1"/>
  <c r="BY13" i="1"/>
  <c r="BU13" i="1"/>
  <c r="BM13" i="1"/>
  <c r="AC59" i="1"/>
  <c r="BY59" i="1"/>
  <c r="BU59" i="1"/>
  <c r="BQ59" i="1"/>
  <c r="CC59" i="1"/>
  <c r="BM59" i="1"/>
  <c r="AC6" i="1"/>
  <c r="CC6" i="1"/>
  <c r="BY6" i="1"/>
  <c r="BU6" i="1"/>
  <c r="BQ6" i="1"/>
  <c r="BM6" i="1"/>
  <c r="AC54" i="1"/>
  <c r="CC54" i="1"/>
  <c r="BY54" i="1"/>
  <c r="BU54" i="1"/>
  <c r="BM54" i="1"/>
  <c r="BQ54" i="1"/>
  <c r="AC42" i="1"/>
  <c r="CC42" i="1"/>
  <c r="BY42" i="1"/>
  <c r="BU42" i="1"/>
  <c r="BM42" i="1"/>
  <c r="BQ42" i="1"/>
  <c r="AC65" i="1"/>
  <c r="BQ65" i="1"/>
  <c r="CC65" i="1"/>
  <c r="BY65" i="1"/>
  <c r="BU65" i="1"/>
  <c r="BM65" i="1"/>
  <c r="AC57" i="1"/>
  <c r="BQ57" i="1"/>
  <c r="CC57" i="1"/>
  <c r="BY57" i="1"/>
  <c r="BU57" i="1"/>
  <c r="BM57" i="1"/>
  <c r="AC49" i="1"/>
  <c r="BQ49" i="1"/>
  <c r="CC49" i="1"/>
  <c r="BY49" i="1"/>
  <c r="BU49" i="1"/>
  <c r="BM49" i="1"/>
  <c r="AC45" i="1"/>
  <c r="BQ45" i="1"/>
  <c r="CC45" i="1"/>
  <c r="BY45" i="1"/>
  <c r="BU45" i="1"/>
  <c r="BM45" i="1"/>
  <c r="AC37" i="1"/>
  <c r="BQ37" i="1"/>
  <c r="CC37" i="1"/>
  <c r="BY37" i="1"/>
  <c r="BU37" i="1"/>
  <c r="BM37" i="1"/>
  <c r="AC29" i="1"/>
  <c r="BQ29" i="1"/>
  <c r="CC29" i="1"/>
  <c r="BY29" i="1"/>
  <c r="BU29" i="1"/>
  <c r="BM29" i="1"/>
  <c r="AC21" i="1"/>
  <c r="BQ21" i="1"/>
  <c r="CC21" i="1"/>
  <c r="BY21" i="1"/>
  <c r="BU21" i="1"/>
  <c r="BM21" i="1"/>
  <c r="AC9" i="1"/>
  <c r="BQ9" i="1"/>
  <c r="CC9" i="1"/>
  <c r="BY9" i="1"/>
  <c r="BU9" i="1"/>
  <c r="BM9" i="1"/>
  <c r="AC64" i="1"/>
  <c r="BU64" i="1"/>
  <c r="BQ64" i="1"/>
  <c r="CC64" i="1"/>
  <c r="BY64" i="1"/>
  <c r="BM64" i="1"/>
  <c r="AC60" i="1"/>
  <c r="BU60" i="1"/>
  <c r="BQ60" i="1"/>
  <c r="CC60" i="1"/>
  <c r="BY60" i="1"/>
  <c r="BM60" i="1"/>
  <c r="AC56" i="1"/>
  <c r="BU56" i="1"/>
  <c r="BQ56" i="1"/>
  <c r="CC56" i="1"/>
  <c r="BY56" i="1"/>
  <c r="BM56" i="1"/>
  <c r="AC52" i="1"/>
  <c r="BU52" i="1"/>
  <c r="CC52" i="1"/>
  <c r="BY52" i="1"/>
  <c r="BQ52" i="1"/>
  <c r="BM52" i="1"/>
  <c r="AC48" i="1"/>
  <c r="BU48" i="1"/>
  <c r="CC48" i="1"/>
  <c r="BY48" i="1"/>
  <c r="BM48" i="1"/>
  <c r="BQ48" i="1"/>
  <c r="AC44" i="1"/>
  <c r="BU44" i="1"/>
  <c r="CC44" i="1"/>
  <c r="BY44" i="1"/>
  <c r="BQ44" i="1"/>
  <c r="BM44" i="1"/>
  <c r="AC40" i="1"/>
  <c r="BU40" i="1"/>
  <c r="CC40" i="1"/>
  <c r="BY40" i="1"/>
  <c r="BQ40" i="1"/>
  <c r="BM40" i="1"/>
  <c r="AC36" i="1"/>
  <c r="BU36" i="1"/>
  <c r="CC36" i="1"/>
  <c r="BY36" i="1"/>
  <c r="BM36" i="1"/>
  <c r="BQ36" i="1"/>
  <c r="AC32" i="1"/>
  <c r="BU32" i="1"/>
  <c r="CC32" i="1"/>
  <c r="BY32" i="1"/>
  <c r="BM32" i="1"/>
  <c r="BQ32" i="1"/>
  <c r="AC28" i="1"/>
  <c r="BU28" i="1"/>
  <c r="CC28" i="1"/>
  <c r="BY28" i="1"/>
  <c r="BQ28" i="1"/>
  <c r="BM28" i="1"/>
  <c r="AC24" i="1"/>
  <c r="BU24" i="1"/>
  <c r="CC24" i="1"/>
  <c r="BY24" i="1"/>
  <c r="BM24" i="1"/>
  <c r="BQ24" i="1"/>
  <c r="AC20" i="1"/>
  <c r="BU20" i="1"/>
  <c r="CC20" i="1"/>
  <c r="BY20" i="1"/>
  <c r="BQ20" i="1"/>
  <c r="BM20" i="1"/>
  <c r="AC16" i="1"/>
  <c r="BU16" i="1"/>
  <c r="CC16" i="1"/>
  <c r="BY16" i="1"/>
  <c r="BM16" i="1"/>
  <c r="BQ16" i="1"/>
  <c r="AC12" i="1"/>
  <c r="BU12" i="1"/>
  <c r="CC12" i="1"/>
  <c r="BY12" i="1"/>
  <c r="BQ12" i="1"/>
  <c r="BM12" i="1"/>
  <c r="AC8" i="1"/>
  <c r="BU8" i="1"/>
  <c r="CC8" i="1"/>
  <c r="BY8" i="1"/>
  <c r="BM8" i="1"/>
  <c r="BQ8" i="1"/>
  <c r="AC55" i="1"/>
  <c r="BY55" i="1"/>
  <c r="BU55" i="1"/>
  <c r="BQ55" i="1"/>
  <c r="CC55" i="1"/>
  <c r="BM55" i="1"/>
  <c r="AC43" i="1"/>
  <c r="BY43" i="1"/>
  <c r="BU43" i="1"/>
  <c r="BQ43" i="1"/>
  <c r="CC43" i="1"/>
  <c r="BM43" i="1"/>
  <c r="AC39" i="1"/>
  <c r="BY39" i="1"/>
  <c r="BU39" i="1"/>
  <c r="BQ39" i="1"/>
  <c r="CC39" i="1"/>
  <c r="BM39" i="1"/>
  <c r="AC35" i="1"/>
  <c r="BY35" i="1"/>
  <c r="BU35" i="1"/>
  <c r="BQ35" i="1"/>
  <c r="CC35" i="1"/>
  <c r="BM35" i="1"/>
  <c r="AC31" i="1"/>
  <c r="BY31" i="1"/>
  <c r="BU31" i="1"/>
  <c r="BQ31" i="1"/>
  <c r="CC31" i="1"/>
  <c r="BM31" i="1"/>
  <c r="AC27" i="1"/>
  <c r="BY27" i="1"/>
  <c r="BU27" i="1"/>
  <c r="BQ27" i="1"/>
  <c r="CC27" i="1"/>
  <c r="BM27" i="1"/>
  <c r="AC23" i="1"/>
  <c r="BY23" i="1"/>
  <c r="BU23" i="1"/>
  <c r="BQ23" i="1"/>
  <c r="CC23" i="1"/>
  <c r="BM23" i="1"/>
  <c r="AC19" i="1"/>
  <c r="BY19" i="1"/>
  <c r="BU19" i="1"/>
  <c r="BQ19" i="1"/>
  <c r="CC19" i="1"/>
  <c r="BM19" i="1"/>
  <c r="AC15" i="1"/>
  <c r="BY15" i="1"/>
  <c r="BU15" i="1"/>
  <c r="BQ15" i="1"/>
  <c r="CC15" i="1"/>
  <c r="BM15" i="1"/>
  <c r="AC11" i="1"/>
  <c r="BY11" i="1"/>
  <c r="BU11" i="1"/>
  <c r="BQ11" i="1"/>
  <c r="CC11" i="1"/>
  <c r="BM11" i="1"/>
  <c r="AC7" i="1"/>
  <c r="BY7" i="1"/>
  <c r="BU7" i="1"/>
  <c r="BQ7" i="1"/>
  <c r="CC7" i="1"/>
  <c r="BM7" i="1"/>
  <c r="AC63" i="1"/>
  <c r="BY63" i="1"/>
  <c r="BU63" i="1"/>
  <c r="BQ63" i="1"/>
  <c r="CC63" i="1"/>
  <c r="BM63" i="1"/>
  <c r="AC47" i="1"/>
  <c r="BY47" i="1"/>
  <c r="BU47" i="1"/>
  <c r="BQ47" i="1"/>
  <c r="CC47" i="1"/>
  <c r="BM47" i="1"/>
  <c r="AC58" i="1"/>
  <c r="CC58" i="1"/>
  <c r="BY58" i="1"/>
  <c r="BU58" i="1"/>
  <c r="BM58" i="1"/>
  <c r="BQ58" i="1"/>
  <c r="AC46" i="1"/>
  <c r="CC46" i="1"/>
  <c r="BY46" i="1"/>
  <c r="BU46" i="1"/>
  <c r="BM46" i="1"/>
  <c r="BQ46" i="1"/>
  <c r="AC34" i="1"/>
  <c r="CC34" i="1"/>
  <c r="BY34" i="1"/>
  <c r="BU34" i="1"/>
  <c r="BM34" i="1"/>
  <c r="BQ34" i="1"/>
  <c r="AC30" i="1"/>
  <c r="CC30" i="1"/>
  <c r="BY30" i="1"/>
  <c r="BU30" i="1"/>
  <c r="BM30" i="1"/>
  <c r="BQ30" i="1"/>
  <c r="AC26" i="1"/>
  <c r="CC26" i="1"/>
  <c r="BY26" i="1"/>
  <c r="BU26" i="1"/>
  <c r="BQ26" i="1"/>
  <c r="BM26" i="1"/>
  <c r="AC22" i="1"/>
  <c r="CC22" i="1"/>
  <c r="BY22" i="1"/>
  <c r="BU22" i="1"/>
  <c r="BQ22" i="1"/>
  <c r="BM22" i="1"/>
  <c r="AC18" i="1"/>
  <c r="CC18" i="1"/>
  <c r="BY18" i="1"/>
  <c r="BU18" i="1"/>
  <c r="BQ18" i="1"/>
  <c r="BM18" i="1"/>
  <c r="AC14" i="1"/>
  <c r="CC14" i="1"/>
  <c r="BY14" i="1"/>
  <c r="BU14" i="1"/>
  <c r="BM14" i="1"/>
  <c r="BQ14" i="1"/>
  <c r="AC10" i="1"/>
  <c r="CC10" i="1"/>
  <c r="BY10" i="1"/>
  <c r="BU10" i="1"/>
  <c r="BQ10" i="1"/>
  <c r="BM10" i="1"/>
  <c r="CU66" i="1"/>
  <c r="CW7" i="1" l="1"/>
  <c r="CW8" i="1"/>
  <c r="CW9" i="1"/>
  <c r="CW10" i="1"/>
  <c r="CW11" i="1"/>
  <c r="CW12" i="1"/>
  <c r="CW13" i="1"/>
  <c r="CW14" i="1"/>
  <c r="CW15" i="1"/>
  <c r="CW16" i="1"/>
  <c r="CW17" i="1"/>
  <c r="CW18" i="1"/>
  <c r="CW19" i="1"/>
  <c r="CW20" i="1"/>
  <c r="CW21" i="1"/>
  <c r="CW22" i="1"/>
  <c r="CW23" i="1"/>
  <c r="CW24" i="1"/>
  <c r="CW25" i="1"/>
  <c r="CW26" i="1"/>
  <c r="CW27" i="1"/>
  <c r="CW28" i="1"/>
  <c r="CW29" i="1"/>
  <c r="CW30" i="1"/>
  <c r="CW31" i="1"/>
  <c r="CW32" i="1"/>
  <c r="CW33" i="1"/>
  <c r="CW34" i="1"/>
  <c r="CW35" i="1"/>
  <c r="CW36" i="1"/>
  <c r="CW37" i="1"/>
  <c r="CW38" i="1"/>
  <c r="CW39" i="1"/>
  <c r="CW40" i="1"/>
  <c r="CW41" i="1"/>
  <c r="CW42" i="1"/>
  <c r="CW43" i="1"/>
  <c r="CW44" i="1"/>
  <c r="CW45" i="1"/>
  <c r="CW46" i="1"/>
  <c r="CW47" i="1"/>
  <c r="CW48" i="1"/>
  <c r="CW49" i="1"/>
  <c r="CW50" i="1"/>
  <c r="CW51" i="1"/>
  <c r="CW52" i="1"/>
  <c r="CW53" i="1"/>
  <c r="CW54" i="1"/>
  <c r="CW55" i="1"/>
  <c r="CW56" i="1"/>
  <c r="CW57" i="1"/>
  <c r="CW58" i="1"/>
  <c r="CW59" i="1"/>
  <c r="CW60" i="1"/>
  <c r="CW61" i="1"/>
  <c r="CW62" i="1"/>
  <c r="CW63" i="1"/>
  <c r="CW64" i="1"/>
  <c r="CW65" i="1"/>
  <c r="CW6" i="1"/>
  <c r="AY66" i="1"/>
  <c r="AU66" i="1"/>
  <c r="BG66" i="1"/>
  <c r="AM66" i="1"/>
  <c r="AI66" i="1"/>
  <c r="AE66" i="1"/>
  <c r="S66" i="1"/>
  <c r="K66" i="1"/>
  <c r="G66" i="1"/>
  <c r="CQ66" i="1"/>
  <c r="C66" i="1" l="1"/>
  <c r="BC66" i="1"/>
  <c r="AQ66" i="1"/>
  <c r="W66" i="1"/>
  <c r="O66" i="1"/>
  <c r="Y8" i="1"/>
  <c r="E12" i="1"/>
  <c r="E28" i="1"/>
  <c r="E8" i="1"/>
  <c r="Y32" i="1"/>
  <c r="BI63" i="1" l="1"/>
  <c r="BA63" i="1"/>
  <c r="AW63" i="1"/>
  <c r="BI47" i="1"/>
  <c r="BA47" i="1"/>
  <c r="AW47" i="1"/>
  <c r="BI54" i="1"/>
  <c r="AW54" i="1"/>
  <c r="BA54" i="1"/>
  <c r="BI46" i="1"/>
  <c r="BA46" i="1"/>
  <c r="AW46" i="1"/>
  <c r="BI38" i="1"/>
  <c r="BA38" i="1"/>
  <c r="AW38" i="1"/>
  <c r="BI34" i="1"/>
  <c r="AW34" i="1"/>
  <c r="BA34" i="1"/>
  <c r="BI30" i="1"/>
  <c r="BA30" i="1"/>
  <c r="AW30" i="1"/>
  <c r="BI26" i="1"/>
  <c r="AW26" i="1"/>
  <c r="BA26" i="1"/>
  <c r="BI22" i="1"/>
  <c r="BA22" i="1"/>
  <c r="AW22" i="1"/>
  <c r="BI18" i="1"/>
  <c r="BA18" i="1"/>
  <c r="AW18" i="1"/>
  <c r="BI14" i="1"/>
  <c r="BA14" i="1"/>
  <c r="AW14" i="1"/>
  <c r="BI10" i="1"/>
  <c r="AW10" i="1"/>
  <c r="BA10" i="1"/>
  <c r="BI6" i="1"/>
  <c r="BA6" i="1"/>
  <c r="AW6" i="1"/>
  <c r="BI55" i="1"/>
  <c r="AW55" i="1"/>
  <c r="BA55" i="1"/>
  <c r="BI51" i="1"/>
  <c r="BA51" i="1"/>
  <c r="AW51" i="1"/>
  <c r="BI35" i="1"/>
  <c r="BA35" i="1"/>
  <c r="AW35" i="1"/>
  <c r="BI62" i="1"/>
  <c r="BA62" i="1"/>
  <c r="AW62" i="1"/>
  <c r="BI58" i="1"/>
  <c r="BA58" i="1"/>
  <c r="AW58" i="1"/>
  <c r="BI50" i="1"/>
  <c r="BA50" i="1"/>
  <c r="AW50" i="1"/>
  <c r="BI42" i="1"/>
  <c r="BA42" i="1"/>
  <c r="AW42" i="1"/>
  <c r="BI65" i="1"/>
  <c r="BA65" i="1"/>
  <c r="AW65" i="1"/>
  <c r="BI61" i="1"/>
  <c r="AW61" i="1"/>
  <c r="BA61" i="1"/>
  <c r="BI57" i="1"/>
  <c r="AW57" i="1"/>
  <c r="BA57" i="1"/>
  <c r="BI53" i="1"/>
  <c r="BA53" i="1"/>
  <c r="AW53" i="1"/>
  <c r="BI49" i="1"/>
  <c r="AW49" i="1"/>
  <c r="BA49" i="1"/>
  <c r="BI45" i="1"/>
  <c r="AW45" i="1"/>
  <c r="BA45" i="1"/>
  <c r="BI41" i="1"/>
  <c r="BA41" i="1"/>
  <c r="AW41" i="1"/>
  <c r="BI37" i="1"/>
  <c r="AW37" i="1"/>
  <c r="BA37" i="1"/>
  <c r="BI33" i="1"/>
  <c r="AW33" i="1"/>
  <c r="BA33" i="1"/>
  <c r="BI29" i="1"/>
  <c r="BA29" i="1"/>
  <c r="AW29" i="1"/>
  <c r="BI25" i="1"/>
  <c r="AW25" i="1"/>
  <c r="BA25" i="1"/>
  <c r="BI21" i="1"/>
  <c r="BA21" i="1"/>
  <c r="AW21" i="1"/>
  <c r="BI17" i="1"/>
  <c r="BA17" i="1"/>
  <c r="AW17" i="1"/>
  <c r="BI13" i="1"/>
  <c r="BA13" i="1"/>
  <c r="AW13" i="1"/>
  <c r="BI9" i="1"/>
  <c r="BA9" i="1"/>
  <c r="AW9" i="1"/>
  <c r="BI64" i="1"/>
  <c r="BA64" i="1"/>
  <c r="AW64" i="1"/>
  <c r="BI60" i="1"/>
  <c r="BA60" i="1"/>
  <c r="AW60" i="1"/>
  <c r="BI56" i="1"/>
  <c r="AW56" i="1"/>
  <c r="BA56" i="1"/>
  <c r="BI52" i="1"/>
  <c r="BA52" i="1"/>
  <c r="AW52" i="1"/>
  <c r="BA48" i="1"/>
  <c r="AW48" i="1"/>
  <c r="BI44" i="1"/>
  <c r="AW44" i="1"/>
  <c r="BA44" i="1"/>
  <c r="BI40" i="1"/>
  <c r="BA40" i="1"/>
  <c r="AW40" i="1"/>
  <c r="BI36" i="1"/>
  <c r="BA36" i="1"/>
  <c r="AW36" i="1"/>
  <c r="BI32" i="1"/>
  <c r="AW32" i="1"/>
  <c r="BA32" i="1"/>
  <c r="BI28" i="1"/>
  <c r="BA28" i="1"/>
  <c r="AW28" i="1"/>
  <c r="BI24" i="1"/>
  <c r="BA24" i="1"/>
  <c r="AW24" i="1"/>
  <c r="BI20" i="1"/>
  <c r="AW20" i="1"/>
  <c r="BA20" i="1"/>
  <c r="BA16" i="1"/>
  <c r="AW16" i="1"/>
  <c r="AW12" i="1"/>
  <c r="BA12" i="1"/>
  <c r="BI8" i="1"/>
  <c r="BA8" i="1"/>
  <c r="AW8" i="1"/>
  <c r="BI59" i="1"/>
  <c r="BA59" i="1"/>
  <c r="AW59" i="1"/>
  <c r="BI43" i="1"/>
  <c r="BA43" i="1"/>
  <c r="AW43" i="1"/>
  <c r="BI39" i="1"/>
  <c r="AW39" i="1"/>
  <c r="BA39" i="1"/>
  <c r="BI31" i="1"/>
  <c r="BA31" i="1"/>
  <c r="AW31" i="1"/>
  <c r="BI27" i="1"/>
  <c r="BA27" i="1"/>
  <c r="AW27" i="1"/>
  <c r="BI23" i="1"/>
  <c r="BA23" i="1"/>
  <c r="AW23" i="1"/>
  <c r="BI19" i="1"/>
  <c r="AW19" i="1"/>
  <c r="BA19" i="1"/>
  <c r="BI15" i="1"/>
  <c r="BA15" i="1"/>
  <c r="AW15" i="1"/>
  <c r="BI11" i="1"/>
  <c r="BA11" i="1"/>
  <c r="AW11" i="1"/>
  <c r="BI7" i="1"/>
  <c r="AW7" i="1"/>
  <c r="BA7" i="1"/>
  <c r="Y48" i="1"/>
  <c r="BI48" i="1"/>
  <c r="AS16" i="1"/>
  <c r="BI16" i="1"/>
  <c r="Y12" i="1"/>
  <c r="BI12" i="1"/>
  <c r="E64" i="1"/>
  <c r="E40" i="1"/>
  <c r="AK63" i="1"/>
  <c r="AG63" i="1"/>
  <c r="AO63" i="1"/>
  <c r="AK55" i="1"/>
  <c r="AG55" i="1"/>
  <c r="AO55" i="1"/>
  <c r="AK51" i="1"/>
  <c r="AG51" i="1"/>
  <c r="AO51" i="1"/>
  <c r="AK43" i="1"/>
  <c r="AG43" i="1"/>
  <c r="AO43" i="1"/>
  <c r="AK39" i="1"/>
  <c r="AG39" i="1"/>
  <c r="AO39" i="1"/>
  <c r="AK35" i="1"/>
  <c r="AG35" i="1"/>
  <c r="AO35" i="1"/>
  <c r="AK27" i="1"/>
  <c r="AG27" i="1"/>
  <c r="AO27" i="1"/>
  <c r="AK23" i="1"/>
  <c r="AG23" i="1"/>
  <c r="AO23" i="1"/>
  <c r="AK19" i="1"/>
  <c r="AG19" i="1"/>
  <c r="AO19" i="1"/>
  <c r="AK15" i="1"/>
  <c r="AG15" i="1"/>
  <c r="AO15" i="1"/>
  <c r="AK11" i="1"/>
  <c r="AG11" i="1"/>
  <c r="AO11" i="1"/>
  <c r="AK7" i="1"/>
  <c r="AG7" i="1"/>
  <c r="AO7" i="1"/>
  <c r="AO62" i="1"/>
  <c r="AK62" i="1"/>
  <c r="AG62" i="1"/>
  <c r="AO58" i="1"/>
  <c r="AK58" i="1"/>
  <c r="AG58" i="1"/>
  <c r="AO54" i="1"/>
  <c r="AK54" i="1"/>
  <c r="AG54" i="1"/>
  <c r="AO50" i="1"/>
  <c r="AK50" i="1"/>
  <c r="AG50" i="1"/>
  <c r="AO46" i="1"/>
  <c r="AK46" i="1"/>
  <c r="AG46" i="1"/>
  <c r="AO42" i="1"/>
  <c r="AK42" i="1"/>
  <c r="AG42" i="1"/>
  <c r="AO38" i="1"/>
  <c r="AK38" i="1"/>
  <c r="AG38" i="1"/>
  <c r="AO34" i="1"/>
  <c r="AK34" i="1"/>
  <c r="AG34" i="1"/>
  <c r="AO30" i="1"/>
  <c r="AK30" i="1"/>
  <c r="AG30" i="1"/>
  <c r="AO26" i="1"/>
  <c r="AK26" i="1"/>
  <c r="AG26" i="1"/>
  <c r="AO22" i="1"/>
  <c r="AK22" i="1"/>
  <c r="AG22" i="1"/>
  <c r="AO18" i="1"/>
  <c r="AK18" i="1"/>
  <c r="AG18" i="1"/>
  <c r="AO14" i="1"/>
  <c r="AK14" i="1"/>
  <c r="AG14" i="1"/>
  <c r="AO10" i="1"/>
  <c r="AK10" i="1"/>
  <c r="AG10" i="1"/>
  <c r="Q6" i="1"/>
  <c r="AO6" i="1"/>
  <c r="AK6" i="1"/>
  <c r="AG6" i="1"/>
  <c r="AO65" i="1"/>
  <c r="AG65" i="1"/>
  <c r="AK65" i="1"/>
  <c r="AO61" i="1"/>
  <c r="AK61" i="1"/>
  <c r="AG61" i="1"/>
  <c r="AO57" i="1"/>
  <c r="AK57" i="1"/>
  <c r="AG57" i="1"/>
  <c r="AO53" i="1"/>
  <c r="AG53" i="1"/>
  <c r="AK53" i="1"/>
  <c r="AO49" i="1"/>
  <c r="AG49" i="1"/>
  <c r="AK49" i="1"/>
  <c r="AO45" i="1"/>
  <c r="AK45" i="1"/>
  <c r="AG45" i="1"/>
  <c r="AO41" i="1"/>
  <c r="AK41" i="1"/>
  <c r="AG41" i="1"/>
  <c r="AO37" i="1"/>
  <c r="AG37" i="1"/>
  <c r="AK37" i="1"/>
  <c r="AO33" i="1"/>
  <c r="AK33" i="1"/>
  <c r="AG33" i="1"/>
  <c r="AO29" i="1"/>
  <c r="AG29" i="1"/>
  <c r="AK29" i="1"/>
  <c r="AO25" i="1"/>
  <c r="AK25" i="1"/>
  <c r="AG25" i="1"/>
  <c r="AO21" i="1"/>
  <c r="AK21" i="1"/>
  <c r="AG21" i="1"/>
  <c r="AO17" i="1"/>
  <c r="AK17" i="1"/>
  <c r="AG17" i="1"/>
  <c r="AO13" i="1"/>
  <c r="AG13" i="1"/>
  <c r="AK13" i="1"/>
  <c r="AO9" i="1"/>
  <c r="AK9" i="1"/>
  <c r="AG9" i="1"/>
  <c r="AG64" i="1"/>
  <c r="AO64" i="1"/>
  <c r="AK64" i="1"/>
  <c r="E60" i="1"/>
  <c r="AG60" i="1"/>
  <c r="AO60" i="1"/>
  <c r="AK60" i="1"/>
  <c r="AK56" i="1"/>
  <c r="AO56" i="1"/>
  <c r="AG56" i="1"/>
  <c r="AG52" i="1"/>
  <c r="AO52" i="1"/>
  <c r="AK52" i="1"/>
  <c r="AS48" i="1"/>
  <c r="AG48" i="1"/>
  <c r="AO48" i="1"/>
  <c r="AK48" i="1"/>
  <c r="AK44" i="1"/>
  <c r="AO44" i="1"/>
  <c r="AG44" i="1"/>
  <c r="Y40" i="1"/>
  <c r="AO40" i="1"/>
  <c r="AK40" i="1"/>
  <c r="AG40" i="1"/>
  <c r="AG36" i="1"/>
  <c r="AO36" i="1"/>
  <c r="AK36" i="1"/>
  <c r="E32" i="1"/>
  <c r="AG32" i="1"/>
  <c r="AK32" i="1"/>
  <c r="AO32" i="1"/>
  <c r="AS28" i="1"/>
  <c r="AK28" i="1"/>
  <c r="AO28" i="1"/>
  <c r="AG28" i="1"/>
  <c r="AG24" i="1"/>
  <c r="AO24" i="1"/>
  <c r="AK24" i="1"/>
  <c r="Q20" i="1"/>
  <c r="AG20" i="1"/>
  <c r="AO20" i="1"/>
  <c r="AK20" i="1"/>
  <c r="AK16" i="1"/>
  <c r="AO16" i="1"/>
  <c r="AG16" i="1"/>
  <c r="AO12" i="1"/>
  <c r="AG12" i="1"/>
  <c r="AK12" i="1"/>
  <c r="AG8" i="1"/>
  <c r="AO8" i="1"/>
  <c r="AK8" i="1"/>
  <c r="AK59" i="1"/>
  <c r="AG59" i="1"/>
  <c r="AO59" i="1"/>
  <c r="AK47" i="1"/>
  <c r="AG47" i="1"/>
  <c r="AO47" i="1"/>
  <c r="AK31" i="1"/>
  <c r="AG31" i="1"/>
  <c r="AO31" i="1"/>
  <c r="Y60" i="1"/>
  <c r="E20" i="1"/>
  <c r="U65" i="1"/>
  <c r="U49" i="1"/>
  <c r="U37" i="1"/>
  <c r="U29" i="1"/>
  <c r="U21" i="1"/>
  <c r="U17" i="1"/>
  <c r="U9" i="1"/>
  <c r="U64" i="1"/>
  <c r="U52" i="1"/>
  <c r="E44" i="1"/>
  <c r="U44" i="1"/>
  <c r="Q36" i="1"/>
  <c r="U36" i="1"/>
  <c r="U63" i="1"/>
  <c r="U55" i="1"/>
  <c r="U51" i="1"/>
  <c r="U47" i="1"/>
  <c r="U43" i="1"/>
  <c r="U39" i="1"/>
  <c r="U35" i="1"/>
  <c r="U31" i="1"/>
  <c r="U27" i="1"/>
  <c r="U19" i="1"/>
  <c r="U15" i="1"/>
  <c r="U11" i="1"/>
  <c r="U7" i="1"/>
  <c r="Q28" i="1"/>
  <c r="U62" i="1"/>
  <c r="U58" i="1"/>
  <c r="U54" i="1"/>
  <c r="U50" i="1"/>
  <c r="U46" i="1"/>
  <c r="U42" i="1"/>
  <c r="U38" i="1"/>
  <c r="U34" i="1"/>
  <c r="U30" i="1"/>
  <c r="U26" i="1"/>
  <c r="U22" i="1"/>
  <c r="U18" i="1"/>
  <c r="U14" i="1"/>
  <c r="U10" i="1"/>
  <c r="U6" i="1"/>
  <c r="U61" i="1"/>
  <c r="U53" i="1"/>
  <c r="U45" i="1"/>
  <c r="U33" i="1"/>
  <c r="U25" i="1"/>
  <c r="U13" i="1"/>
  <c r="Q56" i="1"/>
  <c r="U56" i="1"/>
  <c r="U48" i="1"/>
  <c r="U40" i="1"/>
  <c r="Q32" i="1"/>
  <c r="U32" i="1"/>
  <c r="U28" i="1"/>
  <c r="U24" i="1"/>
  <c r="U20" i="1"/>
  <c r="U16" i="1"/>
  <c r="AS12" i="1"/>
  <c r="U12" i="1"/>
  <c r="AS8" i="1"/>
  <c r="U8" i="1"/>
  <c r="U57" i="1"/>
  <c r="U41" i="1"/>
  <c r="BE60" i="1"/>
  <c r="U60" i="1"/>
  <c r="E36" i="1"/>
  <c r="U59" i="1"/>
  <c r="U23" i="1"/>
  <c r="M57" i="1"/>
  <c r="I57" i="1"/>
  <c r="M37" i="1"/>
  <c r="I37" i="1"/>
  <c r="I25" i="1"/>
  <c r="M25" i="1"/>
  <c r="M64" i="1"/>
  <c r="I64" i="1"/>
  <c r="I52" i="1"/>
  <c r="M52" i="1"/>
  <c r="Y52" i="1"/>
  <c r="Q60" i="1"/>
  <c r="M63" i="1"/>
  <c r="I63" i="1"/>
  <c r="M55" i="1"/>
  <c r="I55" i="1"/>
  <c r="M51" i="1"/>
  <c r="I51" i="1"/>
  <c r="M47" i="1"/>
  <c r="I47" i="1"/>
  <c r="I43" i="1"/>
  <c r="M43" i="1"/>
  <c r="I35" i="1"/>
  <c r="M35" i="1"/>
  <c r="M31" i="1"/>
  <c r="I31" i="1"/>
  <c r="I27" i="1"/>
  <c r="M27" i="1"/>
  <c r="I23" i="1"/>
  <c r="M23" i="1"/>
  <c r="I19" i="1"/>
  <c r="M19" i="1"/>
  <c r="I15" i="1"/>
  <c r="M15" i="1"/>
  <c r="M7" i="1"/>
  <c r="I7" i="1"/>
  <c r="AS60" i="1"/>
  <c r="M62" i="1"/>
  <c r="I62" i="1"/>
  <c r="I58" i="1"/>
  <c r="M58" i="1"/>
  <c r="I54" i="1"/>
  <c r="M54" i="1"/>
  <c r="I50" i="1"/>
  <c r="M50" i="1"/>
  <c r="M46" i="1"/>
  <c r="I46" i="1"/>
  <c r="M42" i="1"/>
  <c r="I42" i="1"/>
  <c r="I38" i="1"/>
  <c r="M38" i="1"/>
  <c r="M34" i="1"/>
  <c r="I34" i="1"/>
  <c r="I30" i="1"/>
  <c r="M30" i="1"/>
  <c r="M26" i="1"/>
  <c r="I26" i="1"/>
  <c r="M22" i="1"/>
  <c r="I22" i="1"/>
  <c r="I18" i="1"/>
  <c r="M18" i="1"/>
  <c r="M14" i="1"/>
  <c r="I14" i="1"/>
  <c r="I10" i="1"/>
  <c r="M10" i="1"/>
  <c r="M6" i="1"/>
  <c r="I6" i="1"/>
  <c r="M49" i="1"/>
  <c r="I49" i="1"/>
  <c r="I13" i="1"/>
  <c r="M13" i="1"/>
  <c r="M61" i="1"/>
  <c r="I61" i="1"/>
  <c r="M45" i="1"/>
  <c r="I45" i="1"/>
  <c r="I33" i="1"/>
  <c r="M33" i="1"/>
  <c r="M17" i="1"/>
  <c r="I17" i="1"/>
  <c r="M56" i="1"/>
  <c r="I56" i="1"/>
  <c r="M44" i="1"/>
  <c r="I44" i="1"/>
  <c r="I40" i="1"/>
  <c r="M40" i="1"/>
  <c r="M36" i="1"/>
  <c r="I36" i="1"/>
  <c r="I32" i="1"/>
  <c r="M32" i="1"/>
  <c r="M28" i="1"/>
  <c r="I28" i="1"/>
  <c r="I24" i="1"/>
  <c r="M24" i="1"/>
  <c r="M20" i="1"/>
  <c r="I20" i="1"/>
  <c r="I16" i="1"/>
  <c r="M16" i="1"/>
  <c r="M12" i="1"/>
  <c r="I12" i="1"/>
  <c r="I8" i="1"/>
  <c r="M8" i="1"/>
  <c r="I65" i="1"/>
  <c r="M65" i="1"/>
  <c r="M53" i="1"/>
  <c r="I53" i="1"/>
  <c r="M41" i="1"/>
  <c r="I41" i="1"/>
  <c r="M29" i="1"/>
  <c r="I29" i="1"/>
  <c r="M21" i="1"/>
  <c r="I21" i="1"/>
  <c r="M9" i="1"/>
  <c r="I9" i="1"/>
  <c r="I60" i="1"/>
  <c r="M60" i="1"/>
  <c r="I48" i="1"/>
  <c r="M48" i="1"/>
  <c r="I59" i="1"/>
  <c r="M59" i="1"/>
  <c r="M39" i="1"/>
  <c r="I39" i="1"/>
  <c r="M11" i="1"/>
  <c r="I11" i="1"/>
  <c r="CS65" i="1"/>
  <c r="CS49" i="1"/>
  <c r="CS45" i="1"/>
  <c r="CS41" i="1"/>
  <c r="CS37" i="1"/>
  <c r="CS33" i="1"/>
  <c r="CS29" i="1"/>
  <c r="CS25" i="1"/>
  <c r="CS21" i="1"/>
  <c r="CS17" i="1"/>
  <c r="CS13" i="1"/>
  <c r="BE64" i="1"/>
  <c r="CS64" i="1"/>
  <c r="CS60" i="1"/>
  <c r="BE56" i="1"/>
  <c r="CS56" i="1"/>
  <c r="BE52" i="1"/>
  <c r="CS52" i="1"/>
  <c r="BE48" i="1"/>
  <c r="CS48" i="1"/>
  <c r="BE44" i="1"/>
  <c r="CS44" i="1"/>
  <c r="BE40" i="1"/>
  <c r="CS40" i="1"/>
  <c r="BE36" i="1"/>
  <c r="CS36" i="1"/>
  <c r="BE32" i="1"/>
  <c r="CS32" i="1"/>
  <c r="BE28" i="1"/>
  <c r="CS28" i="1"/>
  <c r="BE24" i="1"/>
  <c r="CS24" i="1"/>
  <c r="BE20" i="1"/>
  <c r="CS20" i="1"/>
  <c r="BE16" i="1"/>
  <c r="CS16" i="1"/>
  <c r="BE12" i="1"/>
  <c r="CS12" i="1"/>
  <c r="BE8" i="1"/>
  <c r="CS8" i="1"/>
  <c r="Y36" i="1"/>
  <c r="Y64" i="1"/>
  <c r="AS44" i="1"/>
  <c r="E16" i="1"/>
  <c r="AS32" i="1"/>
  <c r="AS56" i="1"/>
  <c r="Y28" i="1"/>
  <c r="Q24" i="1"/>
  <c r="Q64" i="1"/>
  <c r="E56" i="1"/>
  <c r="Y16" i="1"/>
  <c r="Q40" i="1"/>
  <c r="Q8" i="1"/>
  <c r="Y24" i="1"/>
  <c r="E52" i="1"/>
  <c r="AS40" i="1"/>
  <c r="CS63" i="1"/>
  <c r="CS59" i="1"/>
  <c r="CS55" i="1"/>
  <c r="CS51" i="1"/>
  <c r="CS47" i="1"/>
  <c r="CS43" i="1"/>
  <c r="CS39" i="1"/>
  <c r="CS35" i="1"/>
  <c r="CS31" i="1"/>
  <c r="CS27" i="1"/>
  <c r="CS23" i="1"/>
  <c r="CS19" i="1"/>
  <c r="CS15" i="1"/>
  <c r="CS11" i="1"/>
  <c r="BE7" i="1"/>
  <c r="CS7" i="1"/>
  <c r="Y44" i="1"/>
  <c r="Q12" i="1"/>
  <c r="AS24" i="1"/>
  <c r="AS64" i="1"/>
  <c r="AS36" i="1"/>
  <c r="AS52" i="1"/>
  <c r="Y20" i="1"/>
  <c r="Q44" i="1"/>
  <c r="AS20" i="1"/>
  <c r="E48" i="1"/>
  <c r="Q16" i="1"/>
  <c r="Y56" i="1"/>
  <c r="E24" i="1"/>
  <c r="Q48" i="1"/>
  <c r="Q52" i="1"/>
  <c r="Y23" i="1"/>
  <c r="BE62" i="1"/>
  <c r="CS62" i="1"/>
  <c r="CS58" i="1"/>
  <c r="CS54" i="1"/>
  <c r="CS50" i="1"/>
  <c r="CS46" i="1"/>
  <c r="CS42" i="1"/>
  <c r="CS38" i="1"/>
  <c r="CS34" i="1"/>
  <c r="CS30" i="1"/>
  <c r="CS26" i="1"/>
  <c r="CS22" i="1"/>
  <c r="CS18" i="1"/>
  <c r="CS14" i="1"/>
  <c r="CS10" i="1"/>
  <c r="CS6" i="1"/>
  <c r="CS57" i="1"/>
  <c r="CS9" i="1"/>
  <c r="CS53" i="1"/>
  <c r="CS61" i="1"/>
  <c r="E38" i="1"/>
  <c r="AS11" i="1"/>
  <c r="BE10" i="1"/>
  <c r="Q46" i="1"/>
  <c r="AS6" i="1"/>
  <c r="BE18" i="1"/>
  <c r="Y38" i="1"/>
  <c r="Y30" i="1"/>
  <c r="Q50" i="1"/>
  <c r="Q22" i="1"/>
  <c r="Q53" i="1"/>
  <c r="Y17" i="1"/>
  <c r="E27" i="1"/>
  <c r="AS9" i="1"/>
  <c r="AS37" i="1"/>
  <c r="AS65" i="1"/>
  <c r="BE65" i="1"/>
  <c r="AS21" i="1"/>
  <c r="E33" i="1"/>
  <c r="E22" i="1"/>
  <c r="Y42" i="1"/>
  <c r="Y14" i="1"/>
  <c r="Q14" i="1"/>
  <c r="AS14" i="1"/>
  <c r="BE6" i="1"/>
  <c r="Q15" i="1"/>
  <c r="Q41" i="1"/>
  <c r="BE43" i="1"/>
  <c r="Y21" i="1"/>
  <c r="Q18" i="1"/>
  <c r="AS42" i="1"/>
  <c r="E10" i="1"/>
  <c r="E54" i="1"/>
  <c r="Y58" i="1"/>
  <c r="BE35" i="1"/>
  <c r="BE59" i="1"/>
  <c r="E6" i="1"/>
  <c r="Q10" i="1"/>
  <c r="AS62" i="1"/>
  <c r="BE34" i="1"/>
  <c r="AS10" i="1"/>
  <c r="Y18" i="1"/>
  <c r="AS38" i="1"/>
  <c r="Y6" i="1"/>
  <c r="Y34" i="1"/>
  <c r="Y27" i="1"/>
  <c r="Q21" i="1"/>
  <c r="BE49" i="1"/>
  <c r="AS39" i="1"/>
  <c r="Y57" i="1"/>
  <c r="BE11" i="1"/>
  <c r="Q33" i="1"/>
  <c r="AS34" i="1"/>
  <c r="Q34" i="1"/>
  <c r="BE55" i="1"/>
  <c r="Q26" i="1"/>
  <c r="AS22" i="1"/>
  <c r="Q58" i="1"/>
  <c r="BE14" i="1"/>
  <c r="BE38" i="1"/>
  <c r="E14" i="1"/>
  <c r="Y54" i="1"/>
  <c r="Q62" i="1"/>
  <c r="E58" i="1"/>
  <c r="E43" i="1"/>
  <c r="AS30" i="1"/>
  <c r="E50" i="1"/>
  <c r="Q11" i="1"/>
  <c r="Y26" i="1"/>
  <c r="Y37" i="1"/>
  <c r="AS18" i="1"/>
  <c r="Q30" i="1"/>
  <c r="Y22" i="1"/>
  <c r="E46" i="1"/>
  <c r="AS50" i="1"/>
  <c r="BE46" i="1"/>
  <c r="Q54" i="1"/>
  <c r="Q38" i="1"/>
  <c r="E18" i="1"/>
  <c r="BE50" i="1"/>
  <c r="AS54" i="1"/>
  <c r="E30" i="1"/>
  <c r="Y46" i="1"/>
  <c r="BE22" i="1"/>
  <c r="BE42" i="1"/>
  <c r="Y10" i="1"/>
  <c r="AS46" i="1"/>
  <c r="E26" i="1"/>
  <c r="E34" i="1"/>
  <c r="Q47" i="1"/>
  <c r="AS53" i="1"/>
  <c r="BE54" i="1"/>
  <c r="E62" i="1"/>
  <c r="Y31" i="1"/>
  <c r="E51" i="1"/>
  <c r="E19" i="1"/>
  <c r="BE19" i="1"/>
  <c r="AS35" i="1"/>
  <c r="AS26" i="1"/>
  <c r="Q51" i="1"/>
  <c r="E42" i="1"/>
  <c r="Y62" i="1"/>
  <c r="AS58" i="1"/>
  <c r="BE26" i="1"/>
  <c r="Q42" i="1"/>
  <c r="BE30" i="1"/>
  <c r="BE58" i="1"/>
  <c r="Y50" i="1"/>
  <c r="E11" i="1"/>
  <c r="E49" i="1"/>
  <c r="E47" i="1"/>
  <c r="BE63" i="1"/>
  <c r="CY66" i="1"/>
  <c r="Y19" i="1"/>
  <c r="Q29" i="1"/>
  <c r="Q61" i="1"/>
  <c r="Q39" i="1"/>
  <c r="AS7" i="1"/>
  <c r="Y25" i="1"/>
  <c r="BE45" i="1"/>
  <c r="AS49" i="1"/>
  <c r="AS33" i="1"/>
  <c r="AS17" i="1"/>
  <c r="Y45" i="1"/>
  <c r="Y61" i="1"/>
  <c r="E65" i="1"/>
  <c r="Y43" i="1"/>
  <c r="Y15" i="1"/>
  <c r="Q57" i="1"/>
  <c r="Q59" i="1"/>
  <c r="Y13" i="1"/>
  <c r="AS63" i="1"/>
  <c r="AS31" i="1"/>
  <c r="E13" i="1"/>
  <c r="E21" i="1"/>
  <c r="E29" i="1"/>
  <c r="BE37" i="1"/>
  <c r="Y47" i="1"/>
  <c r="BE39" i="1"/>
  <c r="E31" i="1"/>
  <c r="E25" i="1"/>
  <c r="E17" i="1"/>
  <c r="E9" i="1"/>
  <c r="AS13" i="1"/>
  <c r="AS43" i="1"/>
  <c r="Y7" i="1"/>
  <c r="E53" i="1"/>
  <c r="Q17" i="1"/>
  <c r="Y33" i="1"/>
  <c r="AS51" i="1"/>
  <c r="Y41" i="1"/>
  <c r="Y11" i="1"/>
  <c r="Y59" i="1"/>
  <c r="Q37" i="1"/>
  <c r="Q31" i="1"/>
  <c r="BE61" i="1"/>
  <c r="BE57" i="1"/>
  <c r="AS61" i="1"/>
  <c r="AS45" i="1"/>
  <c r="AS29" i="1"/>
  <c r="E39" i="1"/>
  <c r="Y53" i="1"/>
  <c r="Q63" i="1"/>
  <c r="Y63" i="1"/>
  <c r="Y39" i="1"/>
  <c r="Q9" i="1"/>
  <c r="BE47" i="1"/>
  <c r="Q43" i="1"/>
  <c r="Y29" i="1"/>
  <c r="AS55" i="1"/>
  <c r="AS23" i="1"/>
  <c r="E7" i="1"/>
  <c r="BE15" i="1"/>
  <c r="BE23" i="1"/>
  <c r="BE31" i="1"/>
  <c r="BE41" i="1"/>
  <c r="E37" i="1"/>
  <c r="BE29" i="1"/>
  <c r="E23" i="1"/>
  <c r="E15" i="1"/>
  <c r="AS19" i="1"/>
  <c r="AS59" i="1"/>
  <c r="Q19" i="1"/>
  <c r="E45" i="1"/>
  <c r="Y65" i="1"/>
  <c r="E57" i="1"/>
  <c r="Q49" i="1"/>
  <c r="E61" i="1"/>
  <c r="Q13" i="1"/>
  <c r="Q45" i="1"/>
  <c r="Q55" i="1"/>
  <c r="Q23" i="1"/>
  <c r="Y9" i="1"/>
  <c r="BE53" i="1"/>
  <c r="AS57" i="1"/>
  <c r="AS41" i="1"/>
  <c r="AS25" i="1"/>
  <c r="E41" i="1"/>
  <c r="Y55" i="1"/>
  <c r="E63" i="1"/>
  <c r="Y35" i="1"/>
  <c r="Q25" i="1"/>
  <c r="BE51" i="1"/>
  <c r="Q27" i="1"/>
  <c r="E59" i="1"/>
  <c r="AS47" i="1"/>
  <c r="AS15" i="1"/>
  <c r="BE9" i="1"/>
  <c r="BE17" i="1"/>
  <c r="BE25" i="1"/>
  <c r="BE33" i="1"/>
  <c r="Y49" i="1"/>
  <c r="Y51" i="1"/>
  <c r="E35" i="1"/>
  <c r="BE27" i="1"/>
  <c r="BE21" i="1"/>
  <c r="BE13" i="1"/>
  <c r="Q7" i="1"/>
  <c r="AS27" i="1"/>
  <c r="E55" i="1"/>
  <c r="Q35" i="1"/>
  <c r="Q65" i="1"/>
  <c r="CG66" i="1" l="1"/>
  <c r="CK66" i="1"/>
  <c r="CO66" i="1"/>
  <c r="BM66" i="1"/>
  <c r="BQ66" i="1"/>
  <c r="CC66" i="1"/>
  <c r="BU66" i="1"/>
  <c r="BY66" i="1"/>
  <c r="CW66" i="1"/>
  <c r="AC66" i="1"/>
  <c r="BI66" i="1"/>
  <c r="AW66" i="1"/>
  <c r="BA66" i="1"/>
  <c r="AO66" i="1"/>
  <c r="AG66" i="1"/>
  <c r="AK66" i="1"/>
  <c r="U66" i="1"/>
  <c r="M66" i="1"/>
  <c r="I66" i="1"/>
  <c r="CS66" i="1"/>
  <c r="Q66" i="1"/>
  <c r="E66" i="1"/>
  <c r="BE66" i="1"/>
  <c r="AS66" i="1"/>
  <c r="Y66" i="1"/>
</calcChain>
</file>

<file path=xl/sharedStrings.xml><?xml version="1.0" encoding="utf-8"?>
<sst xmlns="http://schemas.openxmlformats.org/spreadsheetml/2006/main" count="189" uniqueCount="94">
  <si>
    <t xml:space="preserve"> </t>
  </si>
  <si>
    <t xml:space="preserve"> % OF</t>
  </si>
  <si>
    <t>TOTAL</t>
  </si>
  <si>
    <t>(Operating)</t>
  </si>
  <si>
    <t>MISCELLANEOUS</t>
  </si>
  <si>
    <t>(Special Purpose)</t>
  </si>
  <si>
    <t>(Capital)</t>
  </si>
  <si>
    <t>PROVINCIAL GRANTS</t>
  </si>
  <si>
    <t>MINISTRY OF EDUCATION</t>
  </si>
  <si>
    <t>OTHER</t>
  </si>
  <si>
    <t>FEDERAL GRANTS</t>
  </si>
  <si>
    <t>TUITION</t>
  </si>
  <si>
    <t>MUNICIPAL GRANTS</t>
  </si>
  <si>
    <t>SPENT ON SITES</t>
  </si>
  <si>
    <t>OTHER REVENUE</t>
  </si>
  <si>
    <t>(Funding from First Nations)</t>
  </si>
  <si>
    <t>RENTALS AND</t>
  </si>
  <si>
    <t>LEASES</t>
  </si>
  <si>
    <t>INVESTMENT</t>
  </si>
  <si>
    <t>INCOME</t>
  </si>
  <si>
    <t>INCOME (LOSS) FROM</t>
  </si>
  <si>
    <t>INVESTMENTS IN GOVERNMENT</t>
  </si>
  <si>
    <t>BUSINESS ENTERPRISES</t>
  </si>
  <si>
    <t>GAIN (LOSS) ON</t>
  </si>
  <si>
    <t>DISPOSAL OF TANGIBLE</t>
  </si>
  <si>
    <t>CAPITAL ASSETS</t>
  </si>
  <si>
    <t>AMORTIZATION OF</t>
  </si>
  <si>
    <t>DEFERRED</t>
  </si>
  <si>
    <t>CAPITAL REVENUE</t>
  </si>
  <si>
    <t>REVENUES</t>
  </si>
  <si>
    <t>Southeast Kootenay</t>
  </si>
  <si>
    <t>Rocky Mountain</t>
  </si>
  <si>
    <t>Kootenay Lake</t>
  </si>
  <si>
    <t>Arrow Lakes</t>
  </si>
  <si>
    <t>Revelstoke</t>
  </si>
  <si>
    <t>Kootenay-Columbia</t>
  </si>
  <si>
    <t>Vernon</t>
  </si>
  <si>
    <t>Central Okanagan</t>
  </si>
  <si>
    <t>Cariboo-Chilcotin</t>
  </si>
  <si>
    <t>Quesnel</t>
  </si>
  <si>
    <t>Chilliwack</t>
  </si>
  <si>
    <t>Abbotsford</t>
  </si>
  <si>
    <t>Langley</t>
  </si>
  <si>
    <t>Surrey</t>
  </si>
  <si>
    <t>Delta</t>
  </si>
  <si>
    <t>Richmond</t>
  </si>
  <si>
    <t>Vancouver</t>
  </si>
  <si>
    <t>New Westminster</t>
  </si>
  <si>
    <t>Burnaby</t>
  </si>
  <si>
    <t>Maple Ridge-Pitt Meadows</t>
  </si>
  <si>
    <t>Coquitlam</t>
  </si>
  <si>
    <t>North Vancouver</t>
  </si>
  <si>
    <t>West Vancouver</t>
  </si>
  <si>
    <t>Sunshine Coast</t>
  </si>
  <si>
    <t>Sea To Sky</t>
  </si>
  <si>
    <t>Central Coast</t>
  </si>
  <si>
    <t>Haida Gwaii</t>
  </si>
  <si>
    <t>Boundary</t>
  </si>
  <si>
    <t>Prince Rupert</t>
  </si>
  <si>
    <t>Okanagan Similkameen</t>
  </si>
  <si>
    <t>Bulkley Valley</t>
  </si>
  <si>
    <t>Prince George</t>
  </si>
  <si>
    <t>Nicola-Similkameen</t>
  </si>
  <si>
    <t>Peace River South</t>
  </si>
  <si>
    <t>Peace River North</t>
  </si>
  <si>
    <t>Greater Victoria</t>
  </si>
  <si>
    <t>Sooke</t>
  </si>
  <si>
    <t>Saanich</t>
  </si>
  <si>
    <t>Gulf Islands</t>
  </si>
  <si>
    <t>Okanagan Skaha</t>
  </si>
  <si>
    <t>Nanaimo-Ladysmith</t>
  </si>
  <si>
    <t>Qualicum</t>
  </si>
  <si>
    <t>Comox Valley</t>
  </si>
  <si>
    <t>Campbell River</t>
  </si>
  <si>
    <t>Gold Trail</t>
  </si>
  <si>
    <t>Mission</t>
  </si>
  <si>
    <t>Fraser-Cascade</t>
  </si>
  <si>
    <t>Cowichan Valley</t>
  </si>
  <si>
    <t>Fort Nelson</t>
  </si>
  <si>
    <t>Coast Mountains</t>
  </si>
  <si>
    <t>N. Okanagan-Shuswap</t>
  </si>
  <si>
    <t>Vancouver Island West</t>
  </si>
  <si>
    <t>Vancouver Island North</t>
  </si>
  <si>
    <t>Stikine</t>
  </si>
  <si>
    <t>Nechako Lakes</t>
  </si>
  <si>
    <t>Nisga'a</t>
  </si>
  <si>
    <t>Conseil Scolaire Francophone</t>
  </si>
  <si>
    <t>Provincial Summary</t>
  </si>
  <si>
    <t>(International and</t>
  </si>
  <si>
    <t>Out of Province)</t>
  </si>
  <si>
    <t>Kamloops-Thompson</t>
  </si>
  <si>
    <t>Pacific Rim</t>
  </si>
  <si>
    <t>AND CHILD CARE</t>
  </si>
  <si>
    <t>qathet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</si>
</sst>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164" formatCode="0.0%"/>
    <numFmt numFmtId="165" formatCode="_(* #,##0_);[Red]_(* \(#,##0\);_(* &quot;-&quot;_);_(@_)"/>
    <numFmt numFmtId="166" formatCode="_(* #,##0.0%_);[Red]_(* \(#,##0.0%\);_(* &quot;-&quot;?_);_(@_)"/>
  </numFmts>
  <fonts count="5" x14ac:knownFonts="1">
    <font>
      <sz val="10"/>
      <name val="Arial"/>
    </font>
    <font>
      <sz val="10"/>
      <name val="Arial"/>
      <family val="2"/>
    </font>
    <font>
      <sz val="11"/>
      <name val="Arial"/>
      <family val="2"/>
    </font>
    <font>
      <vertAlign val="superscript"/>
      <sz val="10"/>
      <name val="Arial"/>
      <family val="2"/>
    </font>
    <font>
      <b/>
      <sz val="1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23">
    <xf numFmtId="0" fontId="0" fillId="0" borderId="0" xfId="0"/>
    <xf numFmtId="3" fontId="2" fillId="0" borderId="0" xfId="0" applyNumberFormat="1" applyFont="1" applyAlignment="1">
      <alignment vertical="center"/>
    </xf>
    <xf numFmtId="164" fontId="2" fillId="0" borderId="0" xfId="0" applyNumberFormat="1" applyFont="1" applyAlignment="1">
      <alignment vertical="center"/>
    </xf>
    <xf numFmtId="3" fontId="2" fillId="0" borderId="0" xfId="1" applyNumberFormat="1" applyFont="1" applyAlignment="1">
      <alignment vertical="center"/>
    </xf>
    <xf numFmtId="3" fontId="2" fillId="0" borderId="0" xfId="0" applyNumberFormat="1" applyFont="1" applyAlignment="1">
      <alignment horizontal="left" vertical="center"/>
    </xf>
    <xf numFmtId="3" fontId="2" fillId="0" borderId="0" xfId="1" applyNumberFormat="1" applyFont="1" applyBorder="1" applyAlignment="1">
      <alignment vertical="center"/>
    </xf>
    <xf numFmtId="0" fontId="2" fillId="0" borderId="0" xfId="0" applyFont="1"/>
    <xf numFmtId="0" fontId="3" fillId="0" borderId="0" xfId="0" applyFont="1"/>
    <xf numFmtId="165" fontId="2" fillId="0" borderId="0" xfId="0" applyNumberFormat="1" applyFont="1" applyProtection="1">
      <protection locked="0"/>
    </xf>
    <xf numFmtId="0" fontId="2" fillId="0" borderId="0" xfId="0" applyFont="1" applyAlignment="1">
      <alignment horizontal="center"/>
    </xf>
    <xf numFmtId="3" fontId="2" fillId="0" borderId="0" xfId="0" applyNumberFormat="1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165" fontId="4" fillId="0" borderId="0" xfId="0" applyNumberFormat="1" applyFont="1"/>
    <xf numFmtId="165" fontId="4" fillId="0" borderId="2" xfId="0" applyNumberFormat="1" applyFont="1" applyBorder="1" applyAlignment="1">
      <alignment vertical="center"/>
    </xf>
    <xf numFmtId="0" fontId="4" fillId="0" borderId="2" xfId="0" applyFont="1" applyBorder="1" applyAlignment="1">
      <alignment vertical="center"/>
    </xf>
    <xf numFmtId="164" fontId="4" fillId="0" borderId="2" xfId="0" applyNumberFormat="1" applyFont="1" applyBorder="1" applyAlignment="1">
      <alignment vertical="center"/>
    </xf>
    <xf numFmtId="3" fontId="4" fillId="0" borderId="2" xfId="0" applyNumberFormat="1" applyFont="1" applyBorder="1" applyAlignment="1">
      <alignment vertical="center"/>
    </xf>
    <xf numFmtId="166" fontId="2" fillId="0" borderId="0" xfId="0" applyNumberFormat="1" applyFont="1" applyAlignment="1">
      <alignment vertical="center"/>
    </xf>
    <xf numFmtId="166" fontId="4" fillId="0" borderId="2" xfId="0" applyNumberFormat="1" applyFont="1" applyBorder="1" applyAlignment="1">
      <alignment vertical="center"/>
    </xf>
  </cellXfs>
  <cellStyles count="2">
    <cellStyle name="Comma [0]" xfId="1" builtinId="6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CY67"/>
  <sheetViews>
    <sheetView tabSelected="1" zoomScale="75" zoomScaleNormal="75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A5" sqref="A5"/>
    </sheetView>
  </sheetViews>
  <sheetFormatPr defaultRowHeight="15.9" customHeight="1" x14ac:dyDescent="0.25"/>
  <cols>
    <col min="1" max="1" width="4.109375" customWidth="1"/>
    <col min="2" max="2" width="29.6640625" bestFit="1" customWidth="1"/>
    <col min="3" max="3" width="27.33203125" bestFit="1" customWidth="1"/>
    <col min="4" max="4" width="1.33203125" customWidth="1"/>
    <col min="5" max="5" width="8.6640625" bestFit="1" customWidth="1"/>
    <col min="6" max="6" width="1.33203125" customWidth="1"/>
    <col min="7" max="7" width="27.33203125" bestFit="1" customWidth="1"/>
    <col min="8" max="8" width="1.33203125" customWidth="1"/>
    <col min="9" max="9" width="8.6640625" bestFit="1" customWidth="1"/>
    <col min="10" max="10" width="1.33203125" customWidth="1"/>
    <col min="11" max="11" width="27.33203125" bestFit="1" customWidth="1"/>
    <col min="12" max="12" width="1.33203125" customWidth="1"/>
    <col min="13" max="13" width="8.6640625" bestFit="1" customWidth="1"/>
    <col min="14" max="14" width="1.33203125" style="6" customWidth="1"/>
    <col min="15" max="15" width="22.88671875" bestFit="1" customWidth="1"/>
    <col min="16" max="16" width="1.33203125" customWidth="1"/>
    <col min="17" max="17" width="7.6640625" bestFit="1" customWidth="1"/>
    <col min="18" max="18" width="1.33203125" customWidth="1"/>
    <col min="19" max="19" width="22.88671875" bestFit="1" customWidth="1"/>
    <col min="20" max="20" width="1.33203125" customWidth="1"/>
    <col min="21" max="21" width="8.33203125" bestFit="1" customWidth="1"/>
    <col min="22" max="22" width="1.33203125" customWidth="1"/>
    <col min="23" max="23" width="22.88671875" bestFit="1" customWidth="1"/>
    <col min="24" max="24" width="1.33203125" customWidth="1"/>
    <col min="25" max="25" width="7.88671875" customWidth="1"/>
    <col min="26" max="26" width="1.33203125" customWidth="1"/>
    <col min="27" max="27" width="22.88671875" bestFit="1" customWidth="1"/>
    <col min="28" max="28" width="1.33203125" customWidth="1"/>
    <col min="29" max="29" width="7.88671875" customWidth="1"/>
    <col min="30" max="30" width="1.33203125" customWidth="1"/>
    <col min="31" max="31" width="20.109375" bestFit="1" customWidth="1"/>
    <col min="32" max="32" width="1.33203125" customWidth="1"/>
    <col min="33" max="33" width="7.88671875" customWidth="1"/>
    <col min="34" max="34" width="1.33203125" customWidth="1"/>
    <col min="35" max="35" width="20.109375" bestFit="1" customWidth="1"/>
    <col min="36" max="36" width="1.33203125" customWidth="1"/>
    <col min="37" max="37" width="7.88671875" customWidth="1"/>
    <col min="38" max="38" width="1.33203125" customWidth="1"/>
    <col min="39" max="39" width="22.6640625" bestFit="1" customWidth="1"/>
    <col min="40" max="40" width="1.33203125" customWidth="1"/>
    <col min="41" max="41" width="7.88671875" customWidth="1"/>
    <col min="42" max="42" width="1.33203125" customWidth="1"/>
    <col min="43" max="43" width="22.44140625" bestFit="1" customWidth="1"/>
    <col min="44" max="44" width="1.33203125" customWidth="1"/>
    <col min="45" max="45" width="8.6640625" bestFit="1" customWidth="1"/>
    <col min="46" max="46" width="1.33203125" customWidth="1"/>
    <col min="47" max="47" width="20.44140625" bestFit="1" customWidth="1"/>
    <col min="48" max="48" width="1.33203125" customWidth="1"/>
    <col min="49" max="49" width="7.88671875" customWidth="1"/>
    <col min="50" max="50" width="1.33203125" customWidth="1"/>
    <col min="51" max="51" width="27.5546875" bestFit="1" customWidth="1"/>
    <col min="52" max="52" width="1.33203125" customWidth="1"/>
    <col min="53" max="53" width="8.6640625" bestFit="1" customWidth="1"/>
    <col min="54" max="54" width="1.33203125" customWidth="1"/>
    <col min="55" max="55" width="18.109375" customWidth="1"/>
    <col min="56" max="56" width="1.33203125" customWidth="1"/>
    <col min="57" max="57" width="8.44140625" bestFit="1" customWidth="1"/>
    <col min="58" max="58" width="1.33203125" customWidth="1"/>
    <col min="59" max="59" width="18.109375" bestFit="1" customWidth="1"/>
    <col min="60" max="60" width="1.33203125" customWidth="1"/>
    <col min="61" max="61" width="7.88671875" customWidth="1"/>
    <col min="62" max="62" width="1.33203125" customWidth="1"/>
    <col min="63" max="63" width="15.5546875" bestFit="1" customWidth="1"/>
    <col min="64" max="64" width="1.33203125" customWidth="1"/>
    <col min="65" max="65" width="7.88671875" customWidth="1"/>
    <col min="66" max="66" width="1.33203125" customWidth="1"/>
    <col min="67" max="67" width="15.5546875" bestFit="1" customWidth="1"/>
    <col min="68" max="68" width="1.33203125" customWidth="1"/>
    <col min="69" max="69" width="7.88671875" customWidth="1"/>
    <col min="70" max="70" width="1.33203125" customWidth="1"/>
    <col min="71" max="71" width="14.109375" bestFit="1" customWidth="1"/>
    <col min="72" max="72" width="1.33203125" customWidth="1"/>
    <col min="73" max="73" width="7.88671875" customWidth="1"/>
    <col min="74" max="74" width="1.33203125" customWidth="1"/>
    <col min="75" max="75" width="18" bestFit="1" customWidth="1"/>
    <col min="76" max="76" width="1.33203125" customWidth="1"/>
    <col min="77" max="77" width="7.88671875" customWidth="1"/>
    <col min="78" max="78" width="1.33203125" customWidth="1"/>
    <col min="79" max="79" width="14.109375" bestFit="1" customWidth="1"/>
    <col min="80" max="80" width="1.33203125" customWidth="1"/>
    <col min="81" max="81" width="7.88671875" customWidth="1"/>
    <col min="82" max="82" width="1.33203125" customWidth="1"/>
    <col min="83" max="83" width="34" bestFit="1" customWidth="1"/>
    <col min="84" max="84" width="1.33203125" customWidth="1"/>
    <col min="85" max="85" width="7.88671875" customWidth="1"/>
    <col min="86" max="86" width="1.33203125" customWidth="1"/>
    <col min="87" max="87" width="26.109375" bestFit="1" customWidth="1"/>
    <col min="88" max="88" width="1.33203125" customWidth="1"/>
    <col min="89" max="89" width="8.33203125" bestFit="1" customWidth="1"/>
    <col min="90" max="90" width="1.33203125" customWidth="1"/>
    <col min="91" max="91" width="20.33203125" bestFit="1" customWidth="1"/>
    <col min="92" max="92" width="1.33203125" customWidth="1"/>
    <col min="93" max="93" width="8.6640625" bestFit="1" customWidth="1"/>
    <col min="94" max="94" width="1.33203125" customWidth="1"/>
    <col min="95" max="95" width="18.109375" bestFit="1" customWidth="1"/>
    <col min="96" max="96" width="1.33203125" customWidth="1"/>
    <col min="97" max="97" width="7.88671875" customWidth="1"/>
    <col min="98" max="98" width="1.44140625" customWidth="1"/>
    <col min="99" max="99" width="18.6640625" bestFit="1" customWidth="1"/>
    <col min="100" max="100" width="1.44140625" customWidth="1"/>
    <col min="101" max="101" width="7.88671875" customWidth="1"/>
    <col min="102" max="102" width="1.33203125" customWidth="1"/>
    <col min="103" max="103" width="18.5546875" customWidth="1"/>
  </cols>
  <sheetData>
    <row r="2" spans="1:103" ht="15.9" customHeight="1" x14ac:dyDescent="0.25">
      <c r="C2" s="9" t="s">
        <v>7</v>
      </c>
      <c r="G2" s="9" t="s">
        <v>7</v>
      </c>
      <c r="K2" s="9" t="s">
        <v>7</v>
      </c>
      <c r="AQ2" s="9" t="s">
        <v>11</v>
      </c>
      <c r="CE2" s="9" t="s">
        <v>20</v>
      </c>
      <c r="CI2" s="9" t="s">
        <v>23</v>
      </c>
      <c r="CM2" s="9" t="s">
        <v>26</v>
      </c>
    </row>
    <row r="3" spans="1:103" s="9" customFormat="1" ht="15" customHeight="1" x14ac:dyDescent="0.25">
      <c r="C3" s="9" t="s">
        <v>8</v>
      </c>
      <c r="G3" s="9" t="s">
        <v>8</v>
      </c>
      <c r="K3" s="9" t="s">
        <v>8</v>
      </c>
      <c r="O3" s="9" t="s">
        <v>7</v>
      </c>
      <c r="S3" s="9" t="s">
        <v>7</v>
      </c>
      <c r="W3" s="9" t="s">
        <v>7</v>
      </c>
      <c r="AA3" s="9" t="s">
        <v>12</v>
      </c>
      <c r="AQ3" s="9" t="s">
        <v>3</v>
      </c>
      <c r="AY3" s="9" t="s">
        <v>14</v>
      </c>
      <c r="BK3" s="9" t="s">
        <v>16</v>
      </c>
      <c r="BO3" s="9" t="s">
        <v>16</v>
      </c>
      <c r="BS3" s="9" t="s">
        <v>18</v>
      </c>
      <c r="BW3" s="9" t="s">
        <v>18</v>
      </c>
      <c r="CA3" s="9" t="s">
        <v>18</v>
      </c>
      <c r="CE3" s="9" t="s">
        <v>21</v>
      </c>
      <c r="CI3" s="9" t="s">
        <v>24</v>
      </c>
      <c r="CM3" s="9" t="s">
        <v>27</v>
      </c>
    </row>
    <row r="4" spans="1:103" s="9" customFormat="1" ht="15" customHeight="1" x14ac:dyDescent="0.25">
      <c r="B4" s="9" t="s">
        <v>0</v>
      </c>
      <c r="C4" s="9" t="s">
        <v>92</v>
      </c>
      <c r="E4" s="9" t="s">
        <v>1</v>
      </c>
      <c r="G4" s="9" t="s">
        <v>92</v>
      </c>
      <c r="I4" s="9" t="s">
        <v>1</v>
      </c>
      <c r="K4" s="9" t="s">
        <v>92</v>
      </c>
      <c r="M4" s="9" t="s">
        <v>1</v>
      </c>
      <c r="O4" s="9" t="s">
        <v>9</v>
      </c>
      <c r="Q4" s="9" t="s">
        <v>1</v>
      </c>
      <c r="S4" s="9" t="s">
        <v>9</v>
      </c>
      <c r="U4" s="9" t="s">
        <v>1</v>
      </c>
      <c r="W4" s="9" t="s">
        <v>9</v>
      </c>
      <c r="Y4" s="9" t="s">
        <v>1</v>
      </c>
      <c r="AA4" s="9" t="s">
        <v>13</v>
      </c>
      <c r="AC4" s="9" t="s">
        <v>1</v>
      </c>
      <c r="AE4" s="9" t="s">
        <v>10</v>
      </c>
      <c r="AG4" s="9" t="s">
        <v>1</v>
      </c>
      <c r="AI4" s="9" t="s">
        <v>10</v>
      </c>
      <c r="AK4" s="9" t="s">
        <v>1</v>
      </c>
      <c r="AM4" s="9" t="s">
        <v>11</v>
      </c>
      <c r="AO4" s="9" t="s">
        <v>1</v>
      </c>
      <c r="AQ4" s="9" t="s">
        <v>88</v>
      </c>
      <c r="AS4" s="9" t="s">
        <v>1</v>
      </c>
      <c r="AU4" s="9" t="s">
        <v>14</v>
      </c>
      <c r="AW4" s="9" t="s">
        <v>1</v>
      </c>
      <c r="AY4" s="9" t="s">
        <v>3</v>
      </c>
      <c r="BA4" s="9" t="s">
        <v>1</v>
      </c>
      <c r="BC4" s="9" t="s">
        <v>14</v>
      </c>
      <c r="BD4" s="10"/>
      <c r="BE4" s="9" t="s">
        <v>1</v>
      </c>
      <c r="BG4" s="9" t="s">
        <v>14</v>
      </c>
      <c r="BH4" s="10"/>
      <c r="BI4" s="9" t="s">
        <v>1</v>
      </c>
      <c r="BK4" s="9" t="s">
        <v>17</v>
      </c>
      <c r="BL4" s="10"/>
      <c r="BM4" s="9" t="s">
        <v>1</v>
      </c>
      <c r="BO4" s="9" t="s">
        <v>17</v>
      </c>
      <c r="BP4" s="10"/>
      <c r="BQ4" s="9" t="s">
        <v>1</v>
      </c>
      <c r="BS4" s="9" t="s">
        <v>19</v>
      </c>
      <c r="BT4" s="10"/>
      <c r="BU4" s="9" t="s">
        <v>1</v>
      </c>
      <c r="BW4" s="9" t="s">
        <v>19</v>
      </c>
      <c r="BX4" s="10"/>
      <c r="BY4" s="9" t="s">
        <v>1</v>
      </c>
      <c r="CA4" s="9" t="s">
        <v>19</v>
      </c>
      <c r="CB4" s="10"/>
      <c r="CC4" s="9" t="s">
        <v>1</v>
      </c>
      <c r="CE4" s="9" t="s">
        <v>22</v>
      </c>
      <c r="CF4" s="10"/>
      <c r="CG4" s="9" t="s">
        <v>1</v>
      </c>
      <c r="CI4" s="9" t="s">
        <v>25</v>
      </c>
      <c r="CJ4" s="10"/>
      <c r="CK4" s="9" t="s">
        <v>1</v>
      </c>
      <c r="CM4" s="9" t="s">
        <v>28</v>
      </c>
      <c r="CN4" s="10"/>
      <c r="CO4" s="9" t="s">
        <v>1</v>
      </c>
      <c r="CQ4" s="10" t="s">
        <v>4</v>
      </c>
      <c r="CR4" s="10"/>
      <c r="CS4" s="9" t="s">
        <v>1</v>
      </c>
      <c r="CU4" s="10" t="s">
        <v>4</v>
      </c>
      <c r="CV4" s="10"/>
      <c r="CW4" s="9" t="s">
        <v>1</v>
      </c>
      <c r="CY4" s="14" t="s">
        <v>2</v>
      </c>
    </row>
    <row r="5" spans="1:103" s="9" customFormat="1" ht="15" customHeight="1" x14ac:dyDescent="0.25">
      <c r="A5" s="11"/>
      <c r="B5" s="11" t="s">
        <v>0</v>
      </c>
      <c r="C5" s="11" t="s">
        <v>3</v>
      </c>
      <c r="D5" s="11"/>
      <c r="E5" s="11" t="s">
        <v>2</v>
      </c>
      <c r="F5" s="11"/>
      <c r="G5" s="11" t="s">
        <v>5</v>
      </c>
      <c r="H5" s="11"/>
      <c r="I5" s="11" t="s">
        <v>2</v>
      </c>
      <c r="J5" s="11"/>
      <c r="K5" s="11" t="s">
        <v>6</v>
      </c>
      <c r="L5" s="11"/>
      <c r="M5" s="11" t="s">
        <v>2</v>
      </c>
      <c r="N5" s="13"/>
      <c r="O5" s="11" t="s">
        <v>3</v>
      </c>
      <c r="P5" s="11"/>
      <c r="Q5" s="11" t="s">
        <v>2</v>
      </c>
      <c r="R5" s="11"/>
      <c r="S5" s="11" t="s">
        <v>5</v>
      </c>
      <c r="T5" s="11"/>
      <c r="U5" s="11" t="s">
        <v>2</v>
      </c>
      <c r="V5" s="11"/>
      <c r="W5" s="11" t="s">
        <v>6</v>
      </c>
      <c r="X5" s="11"/>
      <c r="Y5" s="11" t="s">
        <v>2</v>
      </c>
      <c r="Z5" s="11"/>
      <c r="AA5" s="11" t="s">
        <v>6</v>
      </c>
      <c r="AB5" s="11"/>
      <c r="AC5" s="11" t="s">
        <v>2</v>
      </c>
      <c r="AD5" s="11"/>
      <c r="AE5" s="11" t="s">
        <v>3</v>
      </c>
      <c r="AF5" s="11"/>
      <c r="AG5" s="11" t="s">
        <v>2</v>
      </c>
      <c r="AH5" s="11"/>
      <c r="AI5" s="11" t="s">
        <v>5</v>
      </c>
      <c r="AJ5" s="11"/>
      <c r="AK5" s="11" t="s">
        <v>2</v>
      </c>
      <c r="AL5" s="11"/>
      <c r="AM5" s="11" t="s">
        <v>3</v>
      </c>
      <c r="AN5" s="11"/>
      <c r="AO5" s="11" t="s">
        <v>2</v>
      </c>
      <c r="AP5" s="11"/>
      <c r="AQ5" s="11" t="s">
        <v>89</v>
      </c>
      <c r="AR5" s="11"/>
      <c r="AS5" s="11" t="s">
        <v>2</v>
      </c>
      <c r="AT5" s="11"/>
      <c r="AU5" s="11" t="s">
        <v>3</v>
      </c>
      <c r="AV5" s="11"/>
      <c r="AW5" s="11" t="s">
        <v>2</v>
      </c>
      <c r="AX5" s="11"/>
      <c r="AY5" s="11" t="s">
        <v>15</v>
      </c>
      <c r="AZ5" s="11"/>
      <c r="BA5" s="11" t="s">
        <v>2</v>
      </c>
      <c r="BB5" s="11"/>
      <c r="BC5" s="11" t="s">
        <v>5</v>
      </c>
      <c r="BD5" s="12"/>
      <c r="BE5" s="11" t="s">
        <v>2</v>
      </c>
      <c r="BF5" s="11"/>
      <c r="BG5" s="11" t="s">
        <v>6</v>
      </c>
      <c r="BH5" s="12"/>
      <c r="BI5" s="11" t="s">
        <v>2</v>
      </c>
      <c r="BJ5" s="11"/>
      <c r="BK5" s="11" t="s">
        <v>3</v>
      </c>
      <c r="BL5" s="12"/>
      <c r="BM5" s="11" t="s">
        <v>2</v>
      </c>
      <c r="BN5" s="11"/>
      <c r="BO5" s="11" t="s">
        <v>6</v>
      </c>
      <c r="BP5" s="12"/>
      <c r="BQ5" s="11" t="s">
        <v>2</v>
      </c>
      <c r="BR5" s="11"/>
      <c r="BS5" s="11" t="s">
        <v>3</v>
      </c>
      <c r="BT5" s="12"/>
      <c r="BU5" s="11" t="s">
        <v>2</v>
      </c>
      <c r="BV5" s="11"/>
      <c r="BW5" s="11" t="s">
        <v>5</v>
      </c>
      <c r="BX5" s="12"/>
      <c r="BY5" s="11" t="s">
        <v>2</v>
      </c>
      <c r="BZ5" s="11"/>
      <c r="CA5" s="11" t="s">
        <v>6</v>
      </c>
      <c r="CB5" s="12"/>
      <c r="CC5" s="11" t="s">
        <v>2</v>
      </c>
      <c r="CD5" s="11"/>
      <c r="CE5" s="11" t="s">
        <v>5</v>
      </c>
      <c r="CF5" s="12"/>
      <c r="CG5" s="11" t="s">
        <v>2</v>
      </c>
      <c r="CH5" s="11"/>
      <c r="CI5" s="11" t="s">
        <v>6</v>
      </c>
      <c r="CJ5" s="12"/>
      <c r="CK5" s="11" t="s">
        <v>2</v>
      </c>
      <c r="CL5" s="11"/>
      <c r="CM5" s="11" t="s">
        <v>6</v>
      </c>
      <c r="CN5" s="12"/>
      <c r="CO5" s="11" t="s">
        <v>2</v>
      </c>
      <c r="CP5" s="11"/>
      <c r="CQ5" s="11" t="s">
        <v>5</v>
      </c>
      <c r="CR5" s="12"/>
      <c r="CS5" s="11" t="s">
        <v>2</v>
      </c>
      <c r="CT5" s="11"/>
      <c r="CU5" s="11" t="s">
        <v>6</v>
      </c>
      <c r="CV5" s="12"/>
      <c r="CW5" s="11" t="s">
        <v>2</v>
      </c>
      <c r="CX5" s="11"/>
      <c r="CY5" s="15" t="s">
        <v>29</v>
      </c>
    </row>
    <row r="6" spans="1:103" s="6" customFormat="1" ht="15" customHeight="1" x14ac:dyDescent="0.25">
      <c r="A6" s="6">
        <v>5</v>
      </c>
      <c r="B6" s="1" t="s">
        <v>30</v>
      </c>
      <c r="C6" s="8">
        <v>81385656</v>
      </c>
      <c r="D6" s="1"/>
      <c r="E6" s="21">
        <f t="shared" ref="E6:E37" si="0">C6/$CY6</f>
        <v>0.795795464662434</v>
      </c>
      <c r="F6" s="2"/>
      <c r="G6" s="8">
        <v>12856435</v>
      </c>
      <c r="H6" s="1"/>
      <c r="I6" s="21">
        <f t="shared" ref="I6:I37" si="1">G6/$CY6</f>
        <v>0.12571125143633885</v>
      </c>
      <c r="J6" s="2"/>
      <c r="K6" s="8">
        <v>0</v>
      </c>
      <c r="L6" s="1"/>
      <c r="M6" s="21">
        <f t="shared" ref="M6:M37" si="2">K6/$CY6</f>
        <v>0</v>
      </c>
      <c r="N6" s="3"/>
      <c r="O6" s="8">
        <v>96900</v>
      </c>
      <c r="P6" s="1"/>
      <c r="Q6" s="21">
        <f t="shared" ref="Q6:Q37" si="3">O6/$CY6</f>
        <v>9.4749596324185013E-4</v>
      </c>
      <c r="R6" s="2"/>
      <c r="S6" s="8">
        <v>0</v>
      </c>
      <c r="T6" s="1"/>
      <c r="U6" s="21">
        <f t="shared" ref="U6:U37" si="4">S6/$CY6</f>
        <v>0</v>
      </c>
      <c r="V6" s="2"/>
      <c r="W6" s="8">
        <v>0</v>
      </c>
      <c r="X6" s="3"/>
      <c r="Y6" s="21">
        <f t="shared" ref="Y6:Y37" si="5">W6/$CY6</f>
        <v>0</v>
      </c>
      <c r="Z6" s="2"/>
      <c r="AA6" s="8">
        <v>0</v>
      </c>
      <c r="AB6" s="3"/>
      <c r="AC6" s="21">
        <f t="shared" ref="AC6:AC37" si="6">AA6/$CY6</f>
        <v>0</v>
      </c>
      <c r="AD6" s="2"/>
      <c r="AE6" s="8">
        <v>0</v>
      </c>
      <c r="AF6" s="3"/>
      <c r="AG6" s="21">
        <f t="shared" ref="AG6:AG37" si="7">AE6/$CY6</f>
        <v>0</v>
      </c>
      <c r="AH6" s="2"/>
      <c r="AI6" s="8">
        <v>0</v>
      </c>
      <c r="AJ6" s="3"/>
      <c r="AK6" s="21">
        <f t="shared" ref="AK6:AK37" si="8">AI6/$CY6</f>
        <v>0</v>
      </c>
      <c r="AL6" s="2"/>
      <c r="AM6" s="8">
        <v>0</v>
      </c>
      <c r="AN6" s="3"/>
      <c r="AO6" s="21">
        <f t="shared" ref="AO6:AO37" si="9">AM6/$CY6</f>
        <v>0</v>
      </c>
      <c r="AP6" s="3"/>
      <c r="AQ6" s="8">
        <v>0</v>
      </c>
      <c r="AR6" s="3"/>
      <c r="AS6" s="21">
        <f t="shared" ref="AS6:AS37" si="10">AQ6/$CY6</f>
        <v>0</v>
      </c>
      <c r="AT6" s="2"/>
      <c r="AU6" s="8">
        <v>851577</v>
      </c>
      <c r="AV6" s="3"/>
      <c r="AW6" s="21">
        <f t="shared" ref="AW6:AW37" si="11">AU6/$CY6</f>
        <v>8.326788130955675E-3</v>
      </c>
      <c r="AX6" s="2"/>
      <c r="AY6" s="8">
        <v>291446</v>
      </c>
      <c r="AZ6" s="3"/>
      <c r="BA6" s="21">
        <f t="shared" ref="BA6:BA37" si="12">AY6/$CY6</f>
        <v>2.8497823374920976E-3</v>
      </c>
      <c r="BB6" s="2"/>
      <c r="BC6" s="8">
        <v>2658781</v>
      </c>
      <c r="BD6" s="1"/>
      <c r="BE6" s="21">
        <f t="shared" ref="BE6:BE37" si="13">BC6/$CY6</f>
        <v>2.5997773628938386E-2</v>
      </c>
      <c r="BF6" s="2"/>
      <c r="BG6" s="8">
        <v>0</v>
      </c>
      <c r="BH6" s="1"/>
      <c r="BI6" s="21">
        <f t="shared" ref="BI6:BI37" si="14">BG6/$CY6</f>
        <v>0</v>
      </c>
      <c r="BJ6" s="2"/>
      <c r="BK6" s="8">
        <v>235903</v>
      </c>
      <c r="BL6" s="1"/>
      <c r="BM6" s="21">
        <f t="shared" ref="BM6:BM37" si="15">BK6/$CY6</f>
        <v>2.3066784336082781E-3</v>
      </c>
      <c r="BN6" s="2"/>
      <c r="BO6" s="8">
        <v>0</v>
      </c>
      <c r="BP6" s="1"/>
      <c r="BQ6" s="21">
        <f t="shared" ref="BQ6:BQ37" si="16">BO6/$CY6</f>
        <v>0</v>
      </c>
      <c r="BR6" s="2"/>
      <c r="BS6" s="8">
        <v>418988</v>
      </c>
      <c r="BT6" s="1"/>
      <c r="BU6" s="21">
        <f t="shared" ref="BU6:BU37" si="17">BS6/$CY6</f>
        <v>4.0968982316488779E-3</v>
      </c>
      <c r="BV6" s="2"/>
      <c r="BW6" s="8">
        <v>15500</v>
      </c>
      <c r="BX6" s="1"/>
      <c r="BY6" s="21">
        <f t="shared" ref="BY6:BY37" si="18">BW6/$CY6</f>
        <v>1.5156024179823196E-4</v>
      </c>
      <c r="BZ6" s="2"/>
      <c r="CA6" s="8">
        <v>45243</v>
      </c>
      <c r="CB6" s="1"/>
      <c r="CC6" s="21">
        <f t="shared" ref="CC6:CC37" si="19">CA6/$CY6</f>
        <v>4.4238967868886505E-4</v>
      </c>
      <c r="CD6" s="2"/>
      <c r="CE6" s="8">
        <v>0</v>
      </c>
      <c r="CF6" s="1"/>
      <c r="CG6" s="21">
        <f t="shared" ref="CG6:CG37" si="20">CE6/$CY6</f>
        <v>0</v>
      </c>
      <c r="CH6" s="2"/>
      <c r="CI6" s="8">
        <v>0</v>
      </c>
      <c r="CJ6" s="1"/>
      <c r="CK6" s="21">
        <f t="shared" ref="CK6:CK37" si="21">CI6/$CY6</f>
        <v>0</v>
      </c>
      <c r="CL6" s="2"/>
      <c r="CM6" s="8">
        <v>3413136</v>
      </c>
      <c r="CN6" s="1"/>
      <c r="CO6" s="21">
        <f t="shared" ref="CO6:CO37" si="22">CM6/$CY6</f>
        <v>3.3373917254854855E-2</v>
      </c>
      <c r="CP6" s="2"/>
      <c r="CQ6" s="8">
        <v>0</v>
      </c>
      <c r="CR6" s="1"/>
      <c r="CS6" s="21">
        <f t="shared" ref="CS6:CS37" si="23">CQ6/$CY6</f>
        <v>0</v>
      </c>
      <c r="CT6" s="2"/>
      <c r="CU6" s="8">
        <v>0</v>
      </c>
      <c r="CV6" s="1"/>
      <c r="CW6" s="21">
        <f t="shared" ref="CW6:CW37" si="24">CU6/$CY6</f>
        <v>0</v>
      </c>
      <c r="CX6" s="3"/>
      <c r="CY6" s="16">
        <f>C6+G6+K6+O6+S6+W6+AA6+AE6+AI6+AM6+AQ6+AU6+AY6+BC6+BG6+BK6+BO6+BS6+BW6+CA6+CE6+CI6+CM6+CQ6+CU6</f>
        <v>102269565</v>
      </c>
    </row>
    <row r="7" spans="1:103" s="6" customFormat="1" ht="15" customHeight="1" x14ac:dyDescent="0.25">
      <c r="A7" s="1">
        <v>6</v>
      </c>
      <c r="B7" s="1" t="s">
        <v>31</v>
      </c>
      <c r="C7" s="8">
        <v>49190946</v>
      </c>
      <c r="D7" s="1"/>
      <c r="E7" s="21">
        <f t="shared" si="0"/>
        <v>0.7604629981961033</v>
      </c>
      <c r="F7" s="2"/>
      <c r="G7" s="8">
        <v>6427192</v>
      </c>
      <c r="H7" s="1"/>
      <c r="I7" s="21">
        <f t="shared" si="1"/>
        <v>9.9360595714138314E-2</v>
      </c>
      <c r="J7" s="2"/>
      <c r="K7" s="8">
        <v>197327</v>
      </c>
      <c r="L7" s="1"/>
      <c r="M7" s="21">
        <f t="shared" si="2"/>
        <v>3.0505589797976741E-3</v>
      </c>
      <c r="N7" s="3"/>
      <c r="O7" s="8">
        <v>0</v>
      </c>
      <c r="P7" s="1"/>
      <c r="Q7" s="21">
        <f t="shared" si="3"/>
        <v>0</v>
      </c>
      <c r="R7" s="2"/>
      <c r="S7" s="8">
        <v>0</v>
      </c>
      <c r="T7" s="1"/>
      <c r="U7" s="21">
        <f t="shared" si="4"/>
        <v>0</v>
      </c>
      <c r="V7" s="2"/>
      <c r="W7" s="8">
        <v>0</v>
      </c>
      <c r="X7" s="3"/>
      <c r="Y7" s="21">
        <f t="shared" si="5"/>
        <v>0</v>
      </c>
      <c r="Z7" s="2"/>
      <c r="AA7" s="8">
        <v>0</v>
      </c>
      <c r="AB7" s="3"/>
      <c r="AC7" s="21">
        <f t="shared" si="6"/>
        <v>0</v>
      </c>
      <c r="AD7" s="2"/>
      <c r="AE7" s="8">
        <v>0</v>
      </c>
      <c r="AF7" s="3"/>
      <c r="AG7" s="21">
        <f t="shared" si="7"/>
        <v>0</v>
      </c>
      <c r="AH7" s="2"/>
      <c r="AI7" s="8">
        <v>0</v>
      </c>
      <c r="AJ7" s="3"/>
      <c r="AK7" s="21">
        <f t="shared" si="8"/>
        <v>0</v>
      </c>
      <c r="AL7" s="2"/>
      <c r="AM7" s="8">
        <v>0</v>
      </c>
      <c r="AN7" s="3"/>
      <c r="AO7" s="21">
        <f t="shared" si="9"/>
        <v>0</v>
      </c>
      <c r="AP7" s="3"/>
      <c r="AQ7" s="8">
        <v>3929781</v>
      </c>
      <c r="AR7" s="3"/>
      <c r="AS7" s="21">
        <f t="shared" si="10"/>
        <v>6.075209534523042E-2</v>
      </c>
      <c r="AT7" s="2"/>
      <c r="AU7" s="8">
        <v>291474</v>
      </c>
      <c r="AV7" s="3"/>
      <c r="AW7" s="21">
        <f t="shared" si="11"/>
        <v>4.5060160448268469E-3</v>
      </c>
      <c r="AX7" s="2"/>
      <c r="AY7" s="8">
        <v>324945</v>
      </c>
      <c r="AZ7" s="3"/>
      <c r="BA7" s="21">
        <f t="shared" si="12"/>
        <v>5.0234579540070802E-3</v>
      </c>
      <c r="BB7" s="2"/>
      <c r="BC7" s="8">
        <v>1718137</v>
      </c>
      <c r="BD7" s="1"/>
      <c r="BE7" s="21">
        <f t="shared" si="13"/>
        <v>2.6561384168778911E-2</v>
      </c>
      <c r="BF7" s="2"/>
      <c r="BG7" s="8">
        <v>0</v>
      </c>
      <c r="BH7" s="1"/>
      <c r="BI7" s="21">
        <f t="shared" si="14"/>
        <v>0</v>
      </c>
      <c r="BJ7" s="2"/>
      <c r="BK7" s="8">
        <v>126372</v>
      </c>
      <c r="BL7" s="1"/>
      <c r="BM7" s="21">
        <f t="shared" si="15"/>
        <v>1.9536365494584708E-3</v>
      </c>
      <c r="BN7" s="2"/>
      <c r="BO7" s="8">
        <v>0</v>
      </c>
      <c r="BP7" s="1"/>
      <c r="BQ7" s="21">
        <f t="shared" si="16"/>
        <v>0</v>
      </c>
      <c r="BR7" s="2"/>
      <c r="BS7" s="8">
        <v>273746</v>
      </c>
      <c r="BT7" s="1"/>
      <c r="BU7" s="21">
        <f t="shared" si="17"/>
        <v>4.2319516258986049E-3</v>
      </c>
      <c r="BV7" s="2"/>
      <c r="BW7" s="8">
        <v>4078</v>
      </c>
      <c r="BX7" s="1"/>
      <c r="BY7" s="21">
        <f t="shared" si="18"/>
        <v>6.3043473623046597E-5</v>
      </c>
      <c r="BZ7" s="2"/>
      <c r="CA7" s="8">
        <v>0</v>
      </c>
      <c r="CB7" s="1"/>
      <c r="CC7" s="21">
        <f t="shared" si="19"/>
        <v>0</v>
      </c>
      <c r="CD7" s="2"/>
      <c r="CE7" s="8">
        <v>0</v>
      </c>
      <c r="CF7" s="1"/>
      <c r="CG7" s="21">
        <f t="shared" si="20"/>
        <v>0</v>
      </c>
      <c r="CH7" s="2"/>
      <c r="CI7" s="8">
        <v>0</v>
      </c>
      <c r="CJ7" s="1"/>
      <c r="CK7" s="21">
        <f t="shared" si="21"/>
        <v>0</v>
      </c>
      <c r="CL7" s="2"/>
      <c r="CM7" s="8">
        <v>2201524</v>
      </c>
      <c r="CN7" s="1"/>
      <c r="CO7" s="21">
        <f t="shared" si="22"/>
        <v>3.4034261948137329E-2</v>
      </c>
      <c r="CP7" s="2"/>
      <c r="CQ7" s="8">
        <v>0</v>
      </c>
      <c r="CR7" s="1"/>
      <c r="CS7" s="21">
        <f t="shared" si="23"/>
        <v>0</v>
      </c>
      <c r="CT7" s="2"/>
      <c r="CU7" s="8">
        <v>0</v>
      </c>
      <c r="CV7" s="1"/>
      <c r="CW7" s="21">
        <f t="shared" si="24"/>
        <v>0</v>
      </c>
      <c r="CX7" s="3"/>
      <c r="CY7" s="16">
        <f t="shared" ref="CY7:CY65" si="25">C7+G7+K7+O7+S7+W7+AA7+AE7+AI7+AM7+AQ7+AU7+AY7+BC7+BG7+BK7+BO7+BS7+BW7+CA7+CE7+CI7+CM7+CQ7+CU7</f>
        <v>64685522</v>
      </c>
    </row>
    <row r="8" spans="1:103" s="6" customFormat="1" ht="15" customHeight="1" x14ac:dyDescent="0.25">
      <c r="A8" s="1">
        <v>8</v>
      </c>
      <c r="B8" s="1" t="s">
        <v>32</v>
      </c>
      <c r="C8" s="8">
        <v>64955316</v>
      </c>
      <c r="D8" s="1"/>
      <c r="E8" s="21">
        <f t="shared" si="0"/>
        <v>0.76147245489518312</v>
      </c>
      <c r="F8" s="2"/>
      <c r="G8" s="8">
        <v>12136898</v>
      </c>
      <c r="H8" s="1"/>
      <c r="I8" s="21">
        <f t="shared" si="1"/>
        <v>0.14228109543601386</v>
      </c>
      <c r="J8" s="2"/>
      <c r="K8" s="8">
        <v>0</v>
      </c>
      <c r="L8" s="1"/>
      <c r="M8" s="21">
        <f t="shared" si="2"/>
        <v>0</v>
      </c>
      <c r="N8" s="3"/>
      <c r="O8" s="8">
        <v>321456</v>
      </c>
      <c r="P8" s="1"/>
      <c r="Q8" s="21">
        <f t="shared" si="3"/>
        <v>3.7684350494236068E-3</v>
      </c>
      <c r="R8" s="2"/>
      <c r="S8" s="8">
        <v>86472</v>
      </c>
      <c r="T8" s="1"/>
      <c r="U8" s="21">
        <f t="shared" si="4"/>
        <v>1.0137129672295995E-3</v>
      </c>
      <c r="V8" s="2"/>
      <c r="W8" s="8">
        <v>0</v>
      </c>
      <c r="X8" s="3"/>
      <c r="Y8" s="21">
        <f t="shared" si="5"/>
        <v>0</v>
      </c>
      <c r="Z8" s="2"/>
      <c r="AA8" s="8">
        <v>0</v>
      </c>
      <c r="AB8" s="3"/>
      <c r="AC8" s="21">
        <f t="shared" si="6"/>
        <v>0</v>
      </c>
      <c r="AD8" s="2"/>
      <c r="AE8" s="8">
        <v>188365</v>
      </c>
      <c r="AF8" s="3"/>
      <c r="AG8" s="21">
        <f t="shared" si="7"/>
        <v>2.2082066226316436E-3</v>
      </c>
      <c r="AH8" s="2"/>
      <c r="AI8" s="8">
        <v>0</v>
      </c>
      <c r="AJ8" s="3"/>
      <c r="AK8" s="21">
        <f t="shared" si="8"/>
        <v>0</v>
      </c>
      <c r="AL8" s="2"/>
      <c r="AM8" s="8">
        <v>66250</v>
      </c>
      <c r="AN8" s="3"/>
      <c r="AO8" s="21">
        <f t="shared" si="9"/>
        <v>7.7665006104821166E-4</v>
      </c>
      <c r="AP8" s="3"/>
      <c r="AQ8" s="8">
        <v>985977</v>
      </c>
      <c r="AR8" s="3"/>
      <c r="AS8" s="21">
        <f t="shared" si="10"/>
        <v>1.1558627882900116E-2</v>
      </c>
      <c r="AT8" s="2"/>
      <c r="AU8" s="8">
        <v>441770</v>
      </c>
      <c r="AV8" s="3"/>
      <c r="AW8" s="21">
        <f t="shared" si="11"/>
        <v>5.1788784523663168E-3</v>
      </c>
      <c r="AX8" s="2"/>
      <c r="AY8" s="8">
        <v>231963</v>
      </c>
      <c r="AZ8" s="3"/>
      <c r="BA8" s="21">
        <f t="shared" si="12"/>
        <v>2.7193068394102088E-3</v>
      </c>
      <c r="BB8" s="2"/>
      <c r="BC8" s="8">
        <v>2138939</v>
      </c>
      <c r="BD8" s="1"/>
      <c r="BE8" s="21">
        <f t="shared" si="13"/>
        <v>2.5074824225334354E-2</v>
      </c>
      <c r="BF8" s="2"/>
      <c r="BG8" s="8">
        <v>0</v>
      </c>
      <c r="BH8" s="1"/>
      <c r="BI8" s="21">
        <f t="shared" si="14"/>
        <v>0</v>
      </c>
      <c r="BJ8" s="2"/>
      <c r="BK8" s="8">
        <v>160581</v>
      </c>
      <c r="BL8" s="1"/>
      <c r="BM8" s="21">
        <f t="shared" si="15"/>
        <v>1.8824942408027605E-3</v>
      </c>
      <c r="BN8" s="2"/>
      <c r="BO8" s="8">
        <v>0</v>
      </c>
      <c r="BP8" s="1"/>
      <c r="BQ8" s="21">
        <f t="shared" si="16"/>
        <v>0</v>
      </c>
      <c r="BR8" s="2"/>
      <c r="BS8" s="8">
        <v>424471</v>
      </c>
      <c r="BT8" s="1"/>
      <c r="BU8" s="21">
        <f t="shared" si="17"/>
        <v>4.9760819330293658E-3</v>
      </c>
      <c r="BV8" s="2"/>
      <c r="BW8" s="8">
        <v>56107</v>
      </c>
      <c r="BX8" s="1"/>
      <c r="BY8" s="21">
        <f t="shared" si="18"/>
        <v>6.5774347132425677E-4</v>
      </c>
      <c r="BZ8" s="2"/>
      <c r="CA8" s="8">
        <v>5198</v>
      </c>
      <c r="CB8" s="1"/>
      <c r="CC8" s="21">
        <f t="shared" si="19"/>
        <v>6.0936256865337425E-5</v>
      </c>
      <c r="CD8" s="2"/>
      <c r="CE8" s="8">
        <v>0</v>
      </c>
      <c r="CF8" s="1"/>
      <c r="CG8" s="21">
        <f t="shared" si="20"/>
        <v>0</v>
      </c>
      <c r="CH8" s="2"/>
      <c r="CI8" s="8">
        <v>9086</v>
      </c>
      <c r="CJ8" s="1"/>
      <c r="CK8" s="21">
        <f t="shared" si="21"/>
        <v>1.0651535780655173E-4</v>
      </c>
      <c r="CL8" s="2"/>
      <c r="CM8" s="8">
        <v>3093404</v>
      </c>
      <c r="CN8" s="1"/>
      <c r="CO8" s="21">
        <f t="shared" si="22"/>
        <v>3.6264036308630676E-2</v>
      </c>
      <c r="CP8" s="2"/>
      <c r="CQ8" s="8">
        <v>0</v>
      </c>
      <c r="CR8" s="1"/>
      <c r="CS8" s="21">
        <f t="shared" si="23"/>
        <v>0</v>
      </c>
      <c r="CT8" s="2"/>
      <c r="CU8" s="8">
        <v>0</v>
      </c>
      <c r="CV8" s="1"/>
      <c r="CW8" s="21">
        <f t="shared" si="24"/>
        <v>0</v>
      </c>
      <c r="CX8" s="3"/>
      <c r="CY8" s="16">
        <f t="shared" si="25"/>
        <v>85302253</v>
      </c>
    </row>
    <row r="9" spans="1:103" s="6" customFormat="1" ht="15" customHeight="1" x14ac:dyDescent="0.25">
      <c r="A9" s="1">
        <v>10</v>
      </c>
      <c r="B9" s="1" t="s">
        <v>33</v>
      </c>
      <c r="C9" s="8">
        <v>11734263</v>
      </c>
      <c r="D9" s="4"/>
      <c r="E9" s="21">
        <f t="shared" si="0"/>
        <v>0.80018999824472226</v>
      </c>
      <c r="F9" s="2"/>
      <c r="G9" s="8">
        <v>1334951</v>
      </c>
      <c r="H9" s="4"/>
      <c r="I9" s="21">
        <f t="shared" si="1"/>
        <v>9.1033790392016117E-2</v>
      </c>
      <c r="J9" s="2"/>
      <c r="K9" s="8">
        <v>0</v>
      </c>
      <c r="L9" s="4"/>
      <c r="M9" s="21">
        <f t="shared" si="2"/>
        <v>0</v>
      </c>
      <c r="N9" s="3"/>
      <c r="O9" s="8">
        <v>90758</v>
      </c>
      <c r="P9" s="1"/>
      <c r="Q9" s="21">
        <f t="shared" si="3"/>
        <v>6.1890247270488573E-3</v>
      </c>
      <c r="R9" s="2"/>
      <c r="S9" s="8">
        <v>25000</v>
      </c>
      <c r="T9" s="1"/>
      <c r="U9" s="21">
        <f t="shared" si="4"/>
        <v>1.7048152028054985E-3</v>
      </c>
      <c r="V9" s="2"/>
      <c r="W9" s="8">
        <v>0</v>
      </c>
      <c r="X9" s="3"/>
      <c r="Y9" s="21">
        <f t="shared" si="5"/>
        <v>0</v>
      </c>
      <c r="Z9" s="2"/>
      <c r="AA9" s="8">
        <v>0</v>
      </c>
      <c r="AB9" s="3"/>
      <c r="AC9" s="21">
        <f t="shared" si="6"/>
        <v>0</v>
      </c>
      <c r="AD9" s="2"/>
      <c r="AE9" s="8">
        <v>0</v>
      </c>
      <c r="AF9" s="3"/>
      <c r="AG9" s="21">
        <f t="shared" si="7"/>
        <v>0</v>
      </c>
      <c r="AH9" s="2"/>
      <c r="AI9" s="8">
        <v>0</v>
      </c>
      <c r="AJ9" s="3"/>
      <c r="AK9" s="21">
        <f t="shared" si="8"/>
        <v>0</v>
      </c>
      <c r="AL9" s="2"/>
      <c r="AM9" s="8">
        <v>0</v>
      </c>
      <c r="AN9" s="3"/>
      <c r="AO9" s="21">
        <f t="shared" si="9"/>
        <v>0</v>
      </c>
      <c r="AP9" s="3"/>
      <c r="AQ9" s="8">
        <v>0</v>
      </c>
      <c r="AR9" s="3"/>
      <c r="AS9" s="21">
        <f t="shared" si="10"/>
        <v>0</v>
      </c>
      <c r="AT9" s="2"/>
      <c r="AU9" s="8">
        <v>191025</v>
      </c>
      <c r="AV9" s="3"/>
      <c r="AW9" s="21">
        <f t="shared" si="11"/>
        <v>1.3026492964636814E-2</v>
      </c>
      <c r="AX9" s="2"/>
      <c r="AY9" s="8">
        <v>0</v>
      </c>
      <c r="AZ9" s="3"/>
      <c r="BA9" s="21">
        <f t="shared" si="12"/>
        <v>0</v>
      </c>
      <c r="BB9" s="2"/>
      <c r="BC9" s="8">
        <v>195349</v>
      </c>
      <c r="BD9" s="1"/>
      <c r="BE9" s="21">
        <f t="shared" si="13"/>
        <v>1.3321357802114053E-2</v>
      </c>
      <c r="BF9" s="2"/>
      <c r="BG9" s="8">
        <v>0</v>
      </c>
      <c r="BH9" s="1"/>
      <c r="BI9" s="21">
        <f t="shared" si="14"/>
        <v>0</v>
      </c>
      <c r="BJ9" s="2"/>
      <c r="BK9" s="8">
        <v>2969</v>
      </c>
      <c r="BL9" s="1"/>
      <c r="BM9" s="21">
        <f t="shared" si="15"/>
        <v>2.02463853485181E-4</v>
      </c>
      <c r="BN9" s="2"/>
      <c r="BO9" s="8">
        <v>0</v>
      </c>
      <c r="BP9" s="1"/>
      <c r="BQ9" s="21">
        <f t="shared" si="16"/>
        <v>0</v>
      </c>
      <c r="BR9" s="2"/>
      <c r="BS9" s="8">
        <v>117751</v>
      </c>
      <c r="BT9" s="1"/>
      <c r="BU9" s="21">
        <f t="shared" si="17"/>
        <v>8.0297477978220101E-3</v>
      </c>
      <c r="BV9" s="2"/>
      <c r="BW9" s="8">
        <v>0</v>
      </c>
      <c r="BX9" s="1"/>
      <c r="BY9" s="21">
        <f t="shared" si="18"/>
        <v>0</v>
      </c>
      <c r="BZ9" s="2"/>
      <c r="CA9" s="8">
        <v>3825</v>
      </c>
      <c r="CB9" s="1"/>
      <c r="CC9" s="21">
        <f t="shared" si="19"/>
        <v>2.6083672602924125E-4</v>
      </c>
      <c r="CD9" s="2"/>
      <c r="CE9" s="8">
        <v>0</v>
      </c>
      <c r="CF9" s="1"/>
      <c r="CG9" s="21">
        <f t="shared" si="20"/>
        <v>0</v>
      </c>
      <c r="CH9" s="2"/>
      <c r="CI9" s="8">
        <v>0</v>
      </c>
      <c r="CJ9" s="1"/>
      <c r="CK9" s="21">
        <f t="shared" si="21"/>
        <v>0</v>
      </c>
      <c r="CL9" s="2"/>
      <c r="CM9" s="8">
        <v>968455</v>
      </c>
      <c r="CN9" s="1"/>
      <c r="CO9" s="21">
        <f t="shared" si="22"/>
        <v>6.6041472289319961E-2</v>
      </c>
      <c r="CP9" s="2"/>
      <c r="CQ9" s="8">
        <v>0</v>
      </c>
      <c r="CR9" s="1"/>
      <c r="CS9" s="21">
        <f t="shared" si="23"/>
        <v>0</v>
      </c>
      <c r="CT9" s="2"/>
      <c r="CU9" s="8">
        <v>0</v>
      </c>
      <c r="CV9" s="1"/>
      <c r="CW9" s="21">
        <f t="shared" si="24"/>
        <v>0</v>
      </c>
      <c r="CX9" s="3"/>
      <c r="CY9" s="16">
        <f t="shared" si="25"/>
        <v>14664346</v>
      </c>
    </row>
    <row r="10" spans="1:103" s="6" customFormat="1" ht="15" customHeight="1" x14ac:dyDescent="0.25">
      <c r="A10" s="1">
        <v>19</v>
      </c>
      <c r="B10" s="1" t="s">
        <v>34</v>
      </c>
      <c r="C10" s="8">
        <v>15822042</v>
      </c>
      <c r="D10" s="1"/>
      <c r="E10" s="21">
        <f t="shared" si="0"/>
        <v>0.75638869957708887</v>
      </c>
      <c r="F10" s="2"/>
      <c r="G10" s="8">
        <v>1649532</v>
      </c>
      <c r="H10" s="1"/>
      <c r="I10" s="21">
        <f t="shared" si="1"/>
        <v>7.8857543444189729E-2</v>
      </c>
      <c r="J10" s="2"/>
      <c r="K10" s="8">
        <v>0</v>
      </c>
      <c r="L10" s="1"/>
      <c r="M10" s="21">
        <f t="shared" si="2"/>
        <v>0</v>
      </c>
      <c r="N10" s="3"/>
      <c r="O10" s="8">
        <v>74422</v>
      </c>
      <c r="P10" s="1"/>
      <c r="Q10" s="21">
        <f t="shared" si="3"/>
        <v>3.557818883297498E-3</v>
      </c>
      <c r="R10" s="2"/>
      <c r="S10" s="8">
        <v>0</v>
      </c>
      <c r="T10" s="1"/>
      <c r="U10" s="21">
        <f t="shared" si="4"/>
        <v>0</v>
      </c>
      <c r="V10" s="2"/>
      <c r="W10" s="8">
        <v>0</v>
      </c>
      <c r="X10" s="3"/>
      <c r="Y10" s="21">
        <f t="shared" si="5"/>
        <v>0</v>
      </c>
      <c r="Z10" s="2"/>
      <c r="AA10" s="8">
        <v>0</v>
      </c>
      <c r="AB10" s="3"/>
      <c r="AC10" s="21">
        <f t="shared" si="6"/>
        <v>0</v>
      </c>
      <c r="AD10" s="2"/>
      <c r="AE10" s="8">
        <v>0</v>
      </c>
      <c r="AF10" s="3"/>
      <c r="AG10" s="21">
        <f t="shared" si="7"/>
        <v>0</v>
      </c>
      <c r="AH10" s="2"/>
      <c r="AI10" s="8">
        <v>0</v>
      </c>
      <c r="AJ10" s="3"/>
      <c r="AK10" s="21">
        <f t="shared" si="8"/>
        <v>0</v>
      </c>
      <c r="AL10" s="2"/>
      <c r="AM10" s="8">
        <v>0</v>
      </c>
      <c r="AN10" s="3"/>
      <c r="AO10" s="21">
        <f t="shared" si="9"/>
        <v>0</v>
      </c>
      <c r="AP10" s="3"/>
      <c r="AQ10" s="8">
        <v>0</v>
      </c>
      <c r="AR10" s="3"/>
      <c r="AS10" s="21">
        <f t="shared" si="10"/>
        <v>0</v>
      </c>
      <c r="AT10" s="2"/>
      <c r="AU10" s="8">
        <v>910715</v>
      </c>
      <c r="AV10" s="3"/>
      <c r="AW10" s="21">
        <f t="shared" si="11"/>
        <v>4.3537650483758579E-2</v>
      </c>
      <c r="AX10" s="2"/>
      <c r="AY10" s="8">
        <v>0</v>
      </c>
      <c r="AZ10" s="3"/>
      <c r="BA10" s="21">
        <f t="shared" si="12"/>
        <v>0</v>
      </c>
      <c r="BB10" s="2"/>
      <c r="BC10" s="8">
        <v>0</v>
      </c>
      <c r="BD10" s="1"/>
      <c r="BE10" s="21">
        <f t="shared" si="13"/>
        <v>0</v>
      </c>
      <c r="BF10" s="2"/>
      <c r="BG10" s="8">
        <v>0</v>
      </c>
      <c r="BH10" s="1"/>
      <c r="BI10" s="21">
        <f t="shared" si="14"/>
        <v>0</v>
      </c>
      <c r="BJ10" s="2"/>
      <c r="BK10" s="8">
        <v>253039</v>
      </c>
      <c r="BL10" s="1"/>
      <c r="BM10" s="21">
        <f t="shared" si="15"/>
        <v>1.2096784988453893E-2</v>
      </c>
      <c r="BN10" s="2"/>
      <c r="BO10" s="8">
        <v>0</v>
      </c>
      <c r="BP10" s="1"/>
      <c r="BQ10" s="21">
        <f t="shared" si="16"/>
        <v>0</v>
      </c>
      <c r="BR10" s="2"/>
      <c r="BS10" s="8">
        <v>123130</v>
      </c>
      <c r="BT10" s="1"/>
      <c r="BU10" s="21">
        <f t="shared" si="17"/>
        <v>5.8863540230096063E-3</v>
      </c>
      <c r="BV10" s="2"/>
      <c r="BW10" s="8">
        <v>0</v>
      </c>
      <c r="BX10" s="1"/>
      <c r="BY10" s="21">
        <f t="shared" si="18"/>
        <v>0</v>
      </c>
      <c r="BZ10" s="2"/>
      <c r="CA10" s="8">
        <v>37500</v>
      </c>
      <c r="CB10" s="1"/>
      <c r="CC10" s="21">
        <f t="shared" si="19"/>
        <v>1.7927253785662328E-3</v>
      </c>
      <c r="CD10" s="2"/>
      <c r="CE10" s="8">
        <v>0</v>
      </c>
      <c r="CF10" s="1"/>
      <c r="CG10" s="21">
        <f t="shared" si="20"/>
        <v>0</v>
      </c>
      <c r="CH10" s="2"/>
      <c r="CI10" s="8">
        <v>0</v>
      </c>
      <c r="CJ10" s="1"/>
      <c r="CK10" s="21">
        <f t="shared" si="21"/>
        <v>0</v>
      </c>
      <c r="CL10" s="2"/>
      <c r="CM10" s="8">
        <v>2047492</v>
      </c>
      <c r="CN10" s="1"/>
      <c r="CO10" s="21">
        <f t="shared" si="22"/>
        <v>9.7882423221635553E-2</v>
      </c>
      <c r="CP10" s="2"/>
      <c r="CQ10" s="8">
        <v>0</v>
      </c>
      <c r="CR10" s="1"/>
      <c r="CS10" s="21">
        <f t="shared" si="23"/>
        <v>0</v>
      </c>
      <c r="CT10" s="2"/>
      <c r="CU10" s="8">
        <v>0</v>
      </c>
      <c r="CV10" s="1"/>
      <c r="CW10" s="21">
        <f t="shared" si="24"/>
        <v>0</v>
      </c>
      <c r="CX10" s="3"/>
      <c r="CY10" s="16">
        <f t="shared" si="25"/>
        <v>20917872</v>
      </c>
    </row>
    <row r="11" spans="1:103" s="6" customFormat="1" ht="15" customHeight="1" x14ac:dyDescent="0.25">
      <c r="A11" s="1">
        <v>20</v>
      </c>
      <c r="B11" s="1" t="s">
        <v>35</v>
      </c>
      <c r="C11" s="8">
        <v>53555163</v>
      </c>
      <c r="D11" s="1"/>
      <c r="E11" s="21">
        <f t="shared" si="0"/>
        <v>0.78476572656644361</v>
      </c>
      <c r="F11" s="2"/>
      <c r="G11" s="8">
        <v>9101648</v>
      </c>
      <c r="H11" s="1"/>
      <c r="I11" s="21">
        <f t="shared" si="1"/>
        <v>0.13337017395824224</v>
      </c>
      <c r="J11" s="2"/>
      <c r="K11" s="8">
        <v>0</v>
      </c>
      <c r="L11" s="1"/>
      <c r="M11" s="21">
        <f t="shared" si="2"/>
        <v>0</v>
      </c>
      <c r="N11" s="3"/>
      <c r="O11" s="8">
        <v>149136</v>
      </c>
      <c r="P11" s="1"/>
      <c r="Q11" s="21">
        <f t="shared" si="3"/>
        <v>2.1853508577168021E-3</v>
      </c>
      <c r="R11" s="2"/>
      <c r="S11" s="8">
        <v>0</v>
      </c>
      <c r="T11" s="1"/>
      <c r="U11" s="21">
        <f t="shared" si="4"/>
        <v>0</v>
      </c>
      <c r="V11" s="2"/>
      <c r="W11" s="8">
        <v>0</v>
      </c>
      <c r="X11" s="3"/>
      <c r="Y11" s="21">
        <f t="shared" si="5"/>
        <v>0</v>
      </c>
      <c r="Z11" s="2"/>
      <c r="AA11" s="8">
        <v>0</v>
      </c>
      <c r="AB11" s="3"/>
      <c r="AC11" s="21">
        <f t="shared" si="6"/>
        <v>0</v>
      </c>
      <c r="AD11" s="2"/>
      <c r="AE11" s="8">
        <v>0</v>
      </c>
      <c r="AF11" s="3"/>
      <c r="AG11" s="21">
        <f t="shared" si="7"/>
        <v>0</v>
      </c>
      <c r="AH11" s="2"/>
      <c r="AI11" s="8">
        <v>0</v>
      </c>
      <c r="AJ11" s="3"/>
      <c r="AK11" s="21">
        <f t="shared" si="8"/>
        <v>0</v>
      </c>
      <c r="AL11" s="2"/>
      <c r="AM11" s="8">
        <v>0</v>
      </c>
      <c r="AN11" s="3"/>
      <c r="AO11" s="21">
        <f t="shared" si="9"/>
        <v>0</v>
      </c>
      <c r="AP11" s="3"/>
      <c r="AQ11" s="8">
        <v>21000</v>
      </c>
      <c r="AR11" s="3"/>
      <c r="AS11" s="21">
        <f t="shared" si="10"/>
        <v>3.0772159647605432E-4</v>
      </c>
      <c r="AT11" s="2"/>
      <c r="AU11" s="8">
        <v>421374</v>
      </c>
      <c r="AV11" s="3"/>
      <c r="AW11" s="21">
        <f t="shared" si="11"/>
        <v>6.174565713976234E-3</v>
      </c>
      <c r="AX11" s="2"/>
      <c r="AY11" s="8">
        <v>0</v>
      </c>
      <c r="AZ11" s="3"/>
      <c r="BA11" s="21">
        <f t="shared" si="12"/>
        <v>0</v>
      </c>
      <c r="BB11" s="2"/>
      <c r="BC11" s="8">
        <v>1478601</v>
      </c>
      <c r="BD11" s="1"/>
      <c r="BE11" s="21">
        <f t="shared" si="13"/>
        <v>2.1666545727194782E-2</v>
      </c>
      <c r="BF11" s="2"/>
      <c r="BG11" s="8">
        <v>0</v>
      </c>
      <c r="BH11" s="1"/>
      <c r="BI11" s="21">
        <f t="shared" si="14"/>
        <v>0</v>
      </c>
      <c r="BJ11" s="2"/>
      <c r="BK11" s="8">
        <v>110907</v>
      </c>
      <c r="BL11" s="1"/>
      <c r="BM11" s="21">
        <f t="shared" si="15"/>
        <v>1.6251656714461791E-3</v>
      </c>
      <c r="BN11" s="2"/>
      <c r="BO11" s="8">
        <v>0</v>
      </c>
      <c r="BP11" s="1"/>
      <c r="BQ11" s="21">
        <f t="shared" si="16"/>
        <v>0</v>
      </c>
      <c r="BR11" s="2"/>
      <c r="BS11" s="8">
        <v>337773</v>
      </c>
      <c r="BT11" s="1"/>
      <c r="BU11" s="21">
        <f t="shared" si="17"/>
        <v>4.9495260384050622E-3</v>
      </c>
      <c r="BV11" s="2"/>
      <c r="BW11" s="8">
        <v>34582</v>
      </c>
      <c r="BX11" s="1"/>
      <c r="BY11" s="21">
        <f t="shared" si="18"/>
        <v>5.0674420234928148E-4</v>
      </c>
      <c r="BZ11" s="2"/>
      <c r="CA11" s="8">
        <v>35726</v>
      </c>
      <c r="CB11" s="1"/>
      <c r="CC11" s="21">
        <f t="shared" si="19"/>
        <v>5.2350770265254844E-4</v>
      </c>
      <c r="CD11" s="2"/>
      <c r="CE11" s="8">
        <v>0</v>
      </c>
      <c r="CF11" s="1"/>
      <c r="CG11" s="21">
        <f t="shared" si="20"/>
        <v>0</v>
      </c>
      <c r="CH11" s="2"/>
      <c r="CI11" s="8">
        <v>0</v>
      </c>
      <c r="CJ11" s="1"/>
      <c r="CK11" s="21">
        <f t="shared" si="21"/>
        <v>0</v>
      </c>
      <c r="CL11" s="2"/>
      <c r="CM11" s="8">
        <v>2997594</v>
      </c>
      <c r="CN11" s="1"/>
      <c r="CO11" s="21">
        <f t="shared" si="22"/>
        <v>4.3924971965097218E-2</v>
      </c>
      <c r="CP11" s="2"/>
      <c r="CQ11" s="8">
        <v>0</v>
      </c>
      <c r="CR11" s="1"/>
      <c r="CS11" s="21">
        <f t="shared" si="23"/>
        <v>0</v>
      </c>
      <c r="CT11" s="2"/>
      <c r="CU11" s="8">
        <v>0</v>
      </c>
      <c r="CV11" s="1"/>
      <c r="CW11" s="21">
        <f t="shared" si="24"/>
        <v>0</v>
      </c>
      <c r="CX11" s="3"/>
      <c r="CY11" s="16">
        <f t="shared" si="25"/>
        <v>68243504</v>
      </c>
    </row>
    <row r="12" spans="1:103" s="6" customFormat="1" ht="15" customHeight="1" x14ac:dyDescent="0.25">
      <c r="A12" s="1">
        <v>22</v>
      </c>
      <c r="B12" s="1" t="s">
        <v>36</v>
      </c>
      <c r="C12" s="8">
        <v>111108251</v>
      </c>
      <c r="D12" s="1"/>
      <c r="E12" s="21">
        <f t="shared" si="0"/>
        <v>0.77138037667823611</v>
      </c>
      <c r="F12" s="2"/>
      <c r="G12" s="8">
        <v>13486828</v>
      </c>
      <c r="H12" s="1"/>
      <c r="I12" s="21">
        <f t="shared" si="1"/>
        <v>9.3633680390078147E-2</v>
      </c>
      <c r="J12" s="2"/>
      <c r="K12" s="8">
        <v>0</v>
      </c>
      <c r="L12" s="1"/>
      <c r="M12" s="21">
        <f t="shared" si="2"/>
        <v>0</v>
      </c>
      <c r="N12" s="3"/>
      <c r="O12" s="8">
        <v>437139</v>
      </c>
      <c r="P12" s="1"/>
      <c r="Q12" s="21">
        <f t="shared" si="3"/>
        <v>3.0348821392278728E-3</v>
      </c>
      <c r="R12" s="2"/>
      <c r="S12" s="8">
        <v>0</v>
      </c>
      <c r="T12" s="1"/>
      <c r="U12" s="21">
        <f t="shared" si="4"/>
        <v>0</v>
      </c>
      <c r="V12" s="2"/>
      <c r="W12" s="8">
        <v>0</v>
      </c>
      <c r="X12" s="3"/>
      <c r="Y12" s="21">
        <f t="shared" si="5"/>
        <v>0</v>
      </c>
      <c r="Z12" s="2"/>
      <c r="AA12" s="8">
        <v>0</v>
      </c>
      <c r="AB12" s="3"/>
      <c r="AC12" s="21">
        <f t="shared" si="6"/>
        <v>0</v>
      </c>
      <c r="AD12" s="2"/>
      <c r="AE12" s="8">
        <v>0</v>
      </c>
      <c r="AF12" s="3"/>
      <c r="AG12" s="21">
        <f t="shared" si="7"/>
        <v>0</v>
      </c>
      <c r="AH12" s="2"/>
      <c r="AI12" s="8">
        <v>0</v>
      </c>
      <c r="AJ12" s="3"/>
      <c r="AK12" s="21">
        <f t="shared" si="8"/>
        <v>0</v>
      </c>
      <c r="AL12" s="2"/>
      <c r="AM12" s="8">
        <v>0</v>
      </c>
      <c r="AN12" s="3"/>
      <c r="AO12" s="21">
        <f t="shared" si="9"/>
        <v>0</v>
      </c>
      <c r="AP12" s="3"/>
      <c r="AQ12" s="8">
        <v>6798537</v>
      </c>
      <c r="AR12" s="3"/>
      <c r="AS12" s="21">
        <f t="shared" si="10"/>
        <v>4.7199537250576691E-2</v>
      </c>
      <c r="AT12" s="2"/>
      <c r="AU12" s="8">
        <v>1121076</v>
      </c>
      <c r="AV12" s="3"/>
      <c r="AW12" s="21">
        <f t="shared" si="11"/>
        <v>7.7831845914389398E-3</v>
      </c>
      <c r="AX12" s="2"/>
      <c r="AY12" s="8">
        <v>1192506</v>
      </c>
      <c r="AZ12" s="3"/>
      <c r="BA12" s="21">
        <f t="shared" si="12"/>
        <v>8.2790946594151378E-3</v>
      </c>
      <c r="BB12" s="2"/>
      <c r="BC12" s="8">
        <v>3649193</v>
      </c>
      <c r="BD12" s="1"/>
      <c r="BE12" s="21">
        <f t="shared" si="13"/>
        <v>2.5334894983736016E-2</v>
      </c>
      <c r="BF12" s="2"/>
      <c r="BG12" s="8">
        <v>0</v>
      </c>
      <c r="BH12" s="1"/>
      <c r="BI12" s="21">
        <f t="shared" si="14"/>
        <v>0</v>
      </c>
      <c r="BJ12" s="2"/>
      <c r="BK12" s="8">
        <v>198511</v>
      </c>
      <c r="BL12" s="1"/>
      <c r="BM12" s="21">
        <f t="shared" si="15"/>
        <v>1.3781828853986129E-3</v>
      </c>
      <c r="BN12" s="2"/>
      <c r="BO12" s="8">
        <v>0</v>
      </c>
      <c r="BP12" s="1"/>
      <c r="BQ12" s="21">
        <f t="shared" si="16"/>
        <v>0</v>
      </c>
      <c r="BR12" s="2"/>
      <c r="BS12" s="8">
        <v>875618</v>
      </c>
      <c r="BT12" s="1"/>
      <c r="BU12" s="21">
        <f t="shared" si="17"/>
        <v>6.0790673652692424E-3</v>
      </c>
      <c r="BV12" s="2"/>
      <c r="BW12" s="8">
        <v>26464</v>
      </c>
      <c r="BX12" s="1"/>
      <c r="BY12" s="21">
        <f t="shared" si="18"/>
        <v>1.8372902196446995E-4</v>
      </c>
      <c r="BZ12" s="2"/>
      <c r="CA12" s="8">
        <v>0</v>
      </c>
      <c r="CB12" s="1"/>
      <c r="CC12" s="21">
        <f t="shared" si="19"/>
        <v>0</v>
      </c>
      <c r="CD12" s="2"/>
      <c r="CE12" s="8">
        <v>0</v>
      </c>
      <c r="CF12" s="1"/>
      <c r="CG12" s="21">
        <f t="shared" si="20"/>
        <v>0</v>
      </c>
      <c r="CH12" s="2"/>
      <c r="CI12" s="8">
        <v>0</v>
      </c>
      <c r="CJ12" s="1"/>
      <c r="CK12" s="21">
        <f t="shared" si="21"/>
        <v>0</v>
      </c>
      <c r="CL12" s="2"/>
      <c r="CM12" s="8">
        <v>5144090</v>
      </c>
      <c r="CN12" s="1"/>
      <c r="CO12" s="21">
        <f t="shared" si="22"/>
        <v>3.5713370034658791E-2</v>
      </c>
      <c r="CP12" s="2"/>
      <c r="CQ12" s="8">
        <v>0</v>
      </c>
      <c r="CR12" s="1"/>
      <c r="CS12" s="21">
        <f t="shared" si="23"/>
        <v>0</v>
      </c>
      <c r="CT12" s="2"/>
      <c r="CU12" s="8">
        <v>0</v>
      </c>
      <c r="CV12" s="1"/>
      <c r="CW12" s="21">
        <f t="shared" si="24"/>
        <v>0</v>
      </c>
      <c r="CX12" s="3"/>
      <c r="CY12" s="16">
        <f t="shared" si="25"/>
        <v>144038213</v>
      </c>
    </row>
    <row r="13" spans="1:103" s="6" customFormat="1" ht="15" customHeight="1" x14ac:dyDescent="0.25">
      <c r="A13" s="1">
        <v>23</v>
      </c>
      <c r="B13" s="1" t="s">
        <v>37</v>
      </c>
      <c r="C13" s="8">
        <v>291587190</v>
      </c>
      <c r="D13" s="1"/>
      <c r="E13" s="21">
        <f t="shared" si="0"/>
        <v>0.77705863828561816</v>
      </c>
      <c r="F13" s="2"/>
      <c r="G13" s="8">
        <v>43755482</v>
      </c>
      <c r="H13" s="1"/>
      <c r="I13" s="21">
        <f t="shared" si="1"/>
        <v>0.11660517480363551</v>
      </c>
      <c r="J13" s="2"/>
      <c r="K13" s="8">
        <v>67830</v>
      </c>
      <c r="L13" s="1"/>
      <c r="M13" s="21">
        <f t="shared" si="2"/>
        <v>1.8076201301886233E-4</v>
      </c>
      <c r="N13" s="3"/>
      <c r="O13" s="8">
        <v>442828</v>
      </c>
      <c r="P13" s="1"/>
      <c r="Q13" s="21">
        <f t="shared" si="3"/>
        <v>1.1801043889299243E-3</v>
      </c>
      <c r="R13" s="2"/>
      <c r="S13" s="8">
        <v>0</v>
      </c>
      <c r="T13" s="1"/>
      <c r="U13" s="21">
        <f t="shared" si="4"/>
        <v>0</v>
      </c>
      <c r="V13" s="2"/>
      <c r="W13" s="8">
        <v>0</v>
      </c>
      <c r="X13" s="3"/>
      <c r="Y13" s="21">
        <f t="shared" si="5"/>
        <v>0</v>
      </c>
      <c r="Z13" s="2"/>
      <c r="AA13" s="8">
        <v>0</v>
      </c>
      <c r="AB13" s="3"/>
      <c r="AC13" s="21">
        <f t="shared" si="6"/>
        <v>0</v>
      </c>
      <c r="AD13" s="2"/>
      <c r="AE13" s="8">
        <v>2099328</v>
      </c>
      <c r="AF13" s="3"/>
      <c r="AG13" s="21">
        <f t="shared" si="7"/>
        <v>5.5945563211980279E-3</v>
      </c>
      <c r="AH13" s="2"/>
      <c r="AI13" s="8">
        <v>0</v>
      </c>
      <c r="AJ13" s="3"/>
      <c r="AK13" s="21">
        <f t="shared" si="8"/>
        <v>0</v>
      </c>
      <c r="AL13" s="2"/>
      <c r="AM13" s="8">
        <v>0</v>
      </c>
      <c r="AN13" s="3"/>
      <c r="AO13" s="21">
        <f t="shared" si="9"/>
        <v>0</v>
      </c>
      <c r="AP13" s="3"/>
      <c r="AQ13" s="8">
        <v>7106375</v>
      </c>
      <c r="AR13" s="3"/>
      <c r="AS13" s="21">
        <f t="shared" si="10"/>
        <v>1.8937972140158011E-2</v>
      </c>
      <c r="AT13" s="2"/>
      <c r="AU13" s="8">
        <v>4582207</v>
      </c>
      <c r="AV13" s="3"/>
      <c r="AW13" s="21">
        <f t="shared" si="11"/>
        <v>1.2211248140780217E-2</v>
      </c>
      <c r="AX13" s="2"/>
      <c r="AY13" s="8">
        <v>1420885</v>
      </c>
      <c r="AZ13" s="3"/>
      <c r="BA13" s="21">
        <f t="shared" si="12"/>
        <v>3.7865551064176057E-3</v>
      </c>
      <c r="BB13" s="2"/>
      <c r="BC13" s="8">
        <v>9669499</v>
      </c>
      <c r="BD13" s="1"/>
      <c r="BE13" s="21">
        <f t="shared" si="13"/>
        <v>2.5768511044137937E-2</v>
      </c>
      <c r="BF13" s="2"/>
      <c r="BG13" s="8">
        <v>3251</v>
      </c>
      <c r="BH13" s="1"/>
      <c r="BI13" s="21">
        <f t="shared" si="14"/>
        <v>8.6636783771829781E-6</v>
      </c>
      <c r="BJ13" s="2"/>
      <c r="BK13" s="8">
        <v>1257487</v>
      </c>
      <c r="BL13" s="1"/>
      <c r="BM13" s="21">
        <f t="shared" si="15"/>
        <v>3.3511113292798191E-3</v>
      </c>
      <c r="BN13" s="2"/>
      <c r="BO13" s="8">
        <v>0</v>
      </c>
      <c r="BP13" s="1"/>
      <c r="BQ13" s="21">
        <f t="shared" si="16"/>
        <v>0</v>
      </c>
      <c r="BR13" s="2"/>
      <c r="BS13" s="8">
        <v>943428</v>
      </c>
      <c r="BT13" s="1"/>
      <c r="BU13" s="21">
        <f t="shared" si="17"/>
        <v>2.5141669529464726E-3</v>
      </c>
      <c r="BV13" s="2"/>
      <c r="BW13" s="8">
        <v>96447</v>
      </c>
      <c r="BX13" s="1"/>
      <c r="BY13" s="21">
        <f t="shared" si="18"/>
        <v>2.5702423514123863E-4</v>
      </c>
      <c r="BZ13" s="2"/>
      <c r="CA13" s="8">
        <v>147017</v>
      </c>
      <c r="CB13" s="1"/>
      <c r="CC13" s="21">
        <f t="shared" si="19"/>
        <v>3.9178960442273454E-4</v>
      </c>
      <c r="CD13" s="2"/>
      <c r="CE13" s="8">
        <v>0</v>
      </c>
      <c r="CF13" s="1"/>
      <c r="CG13" s="21">
        <f t="shared" si="20"/>
        <v>0</v>
      </c>
      <c r="CH13" s="2"/>
      <c r="CI13" s="8">
        <v>0</v>
      </c>
      <c r="CJ13" s="1"/>
      <c r="CK13" s="21">
        <f t="shared" si="21"/>
        <v>0</v>
      </c>
      <c r="CL13" s="2"/>
      <c r="CM13" s="8">
        <v>12065516</v>
      </c>
      <c r="CN13" s="1"/>
      <c r="CO13" s="21">
        <f t="shared" si="22"/>
        <v>3.2153721955938255E-2</v>
      </c>
      <c r="CP13" s="2"/>
      <c r="CQ13" s="8">
        <v>0</v>
      </c>
      <c r="CR13" s="1"/>
      <c r="CS13" s="21">
        <f t="shared" si="23"/>
        <v>0</v>
      </c>
      <c r="CT13" s="2"/>
      <c r="CU13" s="8">
        <v>0</v>
      </c>
      <c r="CV13" s="1"/>
      <c r="CW13" s="21">
        <f t="shared" si="24"/>
        <v>0</v>
      </c>
      <c r="CX13" s="3"/>
      <c r="CY13" s="16">
        <f t="shared" si="25"/>
        <v>375244770</v>
      </c>
    </row>
    <row r="14" spans="1:103" s="6" customFormat="1" ht="15" customHeight="1" x14ac:dyDescent="0.25">
      <c r="A14" s="1">
        <v>27</v>
      </c>
      <c r="B14" s="1" t="s">
        <v>38</v>
      </c>
      <c r="C14" s="8">
        <v>61547889</v>
      </c>
      <c r="D14" s="1"/>
      <c r="E14" s="21">
        <f t="shared" si="0"/>
        <v>0.78585771491040912</v>
      </c>
      <c r="F14" s="2"/>
      <c r="G14" s="8">
        <v>8124894</v>
      </c>
      <c r="H14" s="1"/>
      <c r="I14" s="21">
        <f t="shared" si="1"/>
        <v>0.10374053012166337</v>
      </c>
      <c r="J14" s="2"/>
      <c r="K14" s="8">
        <v>0</v>
      </c>
      <c r="L14" s="1"/>
      <c r="M14" s="21">
        <f t="shared" si="2"/>
        <v>0</v>
      </c>
      <c r="N14" s="3"/>
      <c r="O14" s="8">
        <v>81950</v>
      </c>
      <c r="P14" s="1"/>
      <c r="Q14" s="21">
        <f t="shared" si="3"/>
        <v>1.046356597817807E-3</v>
      </c>
      <c r="R14" s="2"/>
      <c r="S14" s="8">
        <v>141091</v>
      </c>
      <c r="T14" s="1"/>
      <c r="U14" s="21">
        <f t="shared" si="4"/>
        <v>1.8014825960062503E-3</v>
      </c>
      <c r="V14" s="2"/>
      <c r="W14" s="8">
        <v>0</v>
      </c>
      <c r="X14" s="3"/>
      <c r="Y14" s="21">
        <f t="shared" si="5"/>
        <v>0</v>
      </c>
      <c r="Z14" s="2"/>
      <c r="AA14" s="8">
        <v>0</v>
      </c>
      <c r="AB14" s="3"/>
      <c r="AC14" s="21">
        <f t="shared" si="6"/>
        <v>0</v>
      </c>
      <c r="AD14" s="2"/>
      <c r="AE14" s="8">
        <v>0</v>
      </c>
      <c r="AF14" s="3"/>
      <c r="AG14" s="21">
        <f t="shared" si="7"/>
        <v>0</v>
      </c>
      <c r="AH14" s="2"/>
      <c r="AI14" s="8">
        <v>0</v>
      </c>
      <c r="AJ14" s="3"/>
      <c r="AK14" s="21">
        <f t="shared" si="8"/>
        <v>0</v>
      </c>
      <c r="AL14" s="2"/>
      <c r="AM14" s="8">
        <v>0</v>
      </c>
      <c r="AN14" s="3"/>
      <c r="AO14" s="21">
        <f t="shared" si="9"/>
        <v>0</v>
      </c>
      <c r="AP14" s="3"/>
      <c r="AQ14" s="8">
        <v>26375</v>
      </c>
      <c r="AR14" s="3"/>
      <c r="AS14" s="21">
        <f t="shared" si="10"/>
        <v>3.367621143068293E-4</v>
      </c>
      <c r="AT14" s="2"/>
      <c r="AU14" s="8">
        <v>378325</v>
      </c>
      <c r="AV14" s="3"/>
      <c r="AW14" s="21">
        <f t="shared" si="11"/>
        <v>4.8305413040808038E-3</v>
      </c>
      <c r="AX14" s="2"/>
      <c r="AY14" s="8">
        <v>2931911</v>
      </c>
      <c r="AZ14" s="3"/>
      <c r="BA14" s="21">
        <f t="shared" si="12"/>
        <v>3.7435319329647401E-2</v>
      </c>
      <c r="BB14" s="2"/>
      <c r="BC14" s="8">
        <v>1359914</v>
      </c>
      <c r="BD14" s="1"/>
      <c r="BE14" s="21">
        <f t="shared" si="13"/>
        <v>1.7363697210064737E-2</v>
      </c>
      <c r="BF14" s="2"/>
      <c r="BG14" s="8">
        <v>0</v>
      </c>
      <c r="BH14" s="1"/>
      <c r="BI14" s="21">
        <f t="shared" si="14"/>
        <v>0</v>
      </c>
      <c r="BJ14" s="2"/>
      <c r="BK14" s="8">
        <v>139681</v>
      </c>
      <c r="BL14" s="1"/>
      <c r="BM14" s="21">
        <f t="shared" si="15"/>
        <v>1.7834793891371458E-3</v>
      </c>
      <c r="BN14" s="2"/>
      <c r="BO14" s="8">
        <v>0</v>
      </c>
      <c r="BP14" s="1"/>
      <c r="BQ14" s="21">
        <f t="shared" si="16"/>
        <v>0</v>
      </c>
      <c r="BR14" s="2"/>
      <c r="BS14" s="8">
        <v>176391</v>
      </c>
      <c r="BT14" s="1"/>
      <c r="BU14" s="21">
        <f t="shared" si="17"/>
        <v>2.2522011793249638E-3</v>
      </c>
      <c r="BV14" s="2"/>
      <c r="BW14" s="8">
        <v>7056</v>
      </c>
      <c r="BX14" s="1"/>
      <c r="BY14" s="21">
        <f t="shared" si="18"/>
        <v>9.00926437364545E-5</v>
      </c>
      <c r="BZ14" s="2"/>
      <c r="CA14" s="8">
        <v>339314</v>
      </c>
      <c r="CB14" s="1"/>
      <c r="CC14" s="21">
        <f t="shared" si="19"/>
        <v>4.3324398124704256E-3</v>
      </c>
      <c r="CD14" s="2"/>
      <c r="CE14" s="8">
        <v>0</v>
      </c>
      <c r="CF14" s="1"/>
      <c r="CG14" s="21">
        <f t="shared" si="20"/>
        <v>0</v>
      </c>
      <c r="CH14" s="2"/>
      <c r="CI14" s="8">
        <v>0</v>
      </c>
      <c r="CJ14" s="1"/>
      <c r="CK14" s="21">
        <f t="shared" si="21"/>
        <v>0</v>
      </c>
      <c r="CL14" s="2"/>
      <c r="CM14" s="8">
        <v>3064589</v>
      </c>
      <c r="CN14" s="1"/>
      <c r="CO14" s="21">
        <f t="shared" si="22"/>
        <v>3.9129382791334662E-2</v>
      </c>
      <c r="CP14" s="2"/>
      <c r="CQ14" s="8">
        <v>0</v>
      </c>
      <c r="CR14" s="1"/>
      <c r="CS14" s="21">
        <f t="shared" si="23"/>
        <v>0</v>
      </c>
      <c r="CT14" s="2"/>
      <c r="CU14" s="8">
        <v>0</v>
      </c>
      <c r="CV14" s="1"/>
      <c r="CW14" s="21">
        <f t="shared" si="24"/>
        <v>0</v>
      </c>
      <c r="CX14" s="3"/>
      <c r="CY14" s="16">
        <f t="shared" si="25"/>
        <v>78319380</v>
      </c>
    </row>
    <row r="15" spans="1:103" s="6" customFormat="1" ht="15" customHeight="1" x14ac:dyDescent="0.25">
      <c r="A15" s="1">
        <v>28</v>
      </c>
      <c r="B15" s="1" t="s">
        <v>39</v>
      </c>
      <c r="C15" s="8">
        <v>43287140</v>
      </c>
      <c r="D15" s="1"/>
      <c r="E15" s="21">
        <f t="shared" si="0"/>
        <v>0.81863878287130365</v>
      </c>
      <c r="F15" s="2"/>
      <c r="G15" s="8">
        <v>4674312</v>
      </c>
      <c r="H15" s="1"/>
      <c r="I15" s="21">
        <f t="shared" si="1"/>
        <v>8.8399766915548794E-2</v>
      </c>
      <c r="J15" s="2"/>
      <c r="K15" s="8">
        <v>0</v>
      </c>
      <c r="L15" s="1"/>
      <c r="M15" s="21">
        <f t="shared" si="2"/>
        <v>0</v>
      </c>
      <c r="N15" s="3"/>
      <c r="O15" s="8">
        <v>0</v>
      </c>
      <c r="P15" s="1"/>
      <c r="Q15" s="21">
        <f t="shared" si="3"/>
        <v>0</v>
      </c>
      <c r="R15" s="2"/>
      <c r="S15" s="8">
        <v>0</v>
      </c>
      <c r="T15" s="1"/>
      <c r="U15" s="21">
        <f t="shared" si="4"/>
        <v>0</v>
      </c>
      <c r="V15" s="2"/>
      <c r="W15" s="8">
        <v>0</v>
      </c>
      <c r="X15" s="3"/>
      <c r="Y15" s="21">
        <f t="shared" si="5"/>
        <v>0</v>
      </c>
      <c r="Z15" s="2"/>
      <c r="AA15" s="8">
        <v>0</v>
      </c>
      <c r="AB15" s="3"/>
      <c r="AC15" s="21">
        <f t="shared" si="6"/>
        <v>0</v>
      </c>
      <c r="AD15" s="2"/>
      <c r="AE15" s="8">
        <v>0</v>
      </c>
      <c r="AF15" s="3"/>
      <c r="AG15" s="21">
        <f t="shared" si="7"/>
        <v>0</v>
      </c>
      <c r="AH15" s="2"/>
      <c r="AI15" s="8">
        <v>0</v>
      </c>
      <c r="AJ15" s="3"/>
      <c r="AK15" s="21">
        <f t="shared" si="8"/>
        <v>0</v>
      </c>
      <c r="AL15" s="2"/>
      <c r="AM15" s="8">
        <v>0</v>
      </c>
      <c r="AN15" s="3"/>
      <c r="AO15" s="21">
        <f t="shared" si="9"/>
        <v>0</v>
      </c>
      <c r="AP15" s="3"/>
      <c r="AQ15" s="8">
        <v>0</v>
      </c>
      <c r="AR15" s="3"/>
      <c r="AS15" s="21">
        <f t="shared" si="10"/>
        <v>0</v>
      </c>
      <c r="AT15" s="2"/>
      <c r="AU15" s="8">
        <v>270326</v>
      </c>
      <c r="AV15" s="3"/>
      <c r="AW15" s="21">
        <f t="shared" si="11"/>
        <v>5.1123577953745159E-3</v>
      </c>
      <c r="AX15" s="2"/>
      <c r="AY15" s="8">
        <v>0</v>
      </c>
      <c r="AZ15" s="3"/>
      <c r="BA15" s="21">
        <f t="shared" si="12"/>
        <v>0</v>
      </c>
      <c r="BB15" s="2"/>
      <c r="BC15" s="8">
        <v>833639</v>
      </c>
      <c r="BD15" s="1"/>
      <c r="BE15" s="21">
        <f t="shared" si="13"/>
        <v>1.5765634234880168E-2</v>
      </c>
      <c r="BF15" s="2"/>
      <c r="BG15" s="8">
        <v>0</v>
      </c>
      <c r="BH15" s="1"/>
      <c r="BI15" s="21">
        <f t="shared" si="14"/>
        <v>0</v>
      </c>
      <c r="BJ15" s="2"/>
      <c r="BK15" s="8">
        <v>188438</v>
      </c>
      <c r="BL15" s="1"/>
      <c r="BM15" s="21">
        <f t="shared" si="15"/>
        <v>3.563706333259779E-3</v>
      </c>
      <c r="BN15" s="2"/>
      <c r="BO15" s="8">
        <v>0</v>
      </c>
      <c r="BP15" s="1"/>
      <c r="BQ15" s="21">
        <f t="shared" si="16"/>
        <v>0</v>
      </c>
      <c r="BR15" s="2"/>
      <c r="BS15" s="8">
        <v>464644</v>
      </c>
      <c r="BT15" s="1"/>
      <c r="BU15" s="21">
        <f t="shared" si="17"/>
        <v>8.7872656550757097E-3</v>
      </c>
      <c r="BV15" s="2"/>
      <c r="BW15" s="8">
        <v>3206</v>
      </c>
      <c r="BX15" s="1"/>
      <c r="BY15" s="21">
        <f t="shared" si="18"/>
        <v>6.0631308464486202E-5</v>
      </c>
      <c r="BZ15" s="2"/>
      <c r="CA15" s="8">
        <v>0</v>
      </c>
      <c r="CB15" s="1"/>
      <c r="CC15" s="21">
        <f t="shared" si="19"/>
        <v>0</v>
      </c>
      <c r="CD15" s="2"/>
      <c r="CE15" s="8">
        <v>0</v>
      </c>
      <c r="CF15" s="1"/>
      <c r="CG15" s="21">
        <f t="shared" si="20"/>
        <v>0</v>
      </c>
      <c r="CH15" s="2"/>
      <c r="CI15" s="8">
        <v>0</v>
      </c>
      <c r="CJ15" s="1"/>
      <c r="CK15" s="21">
        <f t="shared" si="21"/>
        <v>0</v>
      </c>
      <c r="CL15" s="2"/>
      <c r="CM15" s="8">
        <v>3155267</v>
      </c>
      <c r="CN15" s="1"/>
      <c r="CO15" s="21">
        <f t="shared" si="22"/>
        <v>5.9671854886092945E-2</v>
      </c>
      <c r="CP15" s="2"/>
      <c r="CQ15" s="8">
        <v>0</v>
      </c>
      <c r="CR15" s="1"/>
      <c r="CS15" s="21">
        <f t="shared" si="23"/>
        <v>0</v>
      </c>
      <c r="CT15" s="2"/>
      <c r="CU15" s="8">
        <v>0</v>
      </c>
      <c r="CV15" s="1"/>
      <c r="CW15" s="21">
        <f t="shared" si="24"/>
        <v>0</v>
      </c>
      <c r="CX15" s="3"/>
      <c r="CY15" s="16">
        <f t="shared" si="25"/>
        <v>52876972</v>
      </c>
    </row>
    <row r="16" spans="1:103" s="6" customFormat="1" ht="15" customHeight="1" x14ac:dyDescent="0.25">
      <c r="A16" s="1">
        <v>33</v>
      </c>
      <c r="B16" s="1" t="s">
        <v>40</v>
      </c>
      <c r="C16" s="8">
        <v>188456253</v>
      </c>
      <c r="D16" s="1"/>
      <c r="E16" s="21">
        <f t="shared" si="0"/>
        <v>0.76853596782120048</v>
      </c>
      <c r="F16" s="2"/>
      <c r="G16" s="8">
        <v>28447135</v>
      </c>
      <c r="H16" s="1"/>
      <c r="I16" s="21">
        <f t="shared" si="1"/>
        <v>0.11600913252247112</v>
      </c>
      <c r="J16" s="2"/>
      <c r="K16" s="8">
        <v>3008457</v>
      </c>
      <c r="L16" s="1"/>
      <c r="M16" s="21">
        <f t="shared" si="2"/>
        <v>1.2268669122607809E-2</v>
      </c>
      <c r="N16" s="3"/>
      <c r="O16" s="8">
        <v>170560</v>
      </c>
      <c r="P16" s="1"/>
      <c r="Q16" s="21">
        <f t="shared" si="3"/>
        <v>6.9555396854666292E-4</v>
      </c>
      <c r="R16" s="2"/>
      <c r="S16" s="8">
        <v>217381</v>
      </c>
      <c r="T16" s="1"/>
      <c r="U16" s="21">
        <f t="shared" si="4"/>
        <v>8.8649283089025646E-4</v>
      </c>
      <c r="V16" s="2"/>
      <c r="W16" s="8">
        <v>0</v>
      </c>
      <c r="X16" s="3"/>
      <c r="Y16" s="21">
        <f t="shared" si="5"/>
        <v>0</v>
      </c>
      <c r="Z16" s="2"/>
      <c r="AA16" s="8">
        <v>240651</v>
      </c>
      <c r="AB16" s="3"/>
      <c r="AC16" s="21">
        <f t="shared" si="6"/>
        <v>9.8138929458679055E-4</v>
      </c>
      <c r="AD16" s="2"/>
      <c r="AE16" s="8">
        <v>380788</v>
      </c>
      <c r="AF16" s="3"/>
      <c r="AG16" s="21">
        <f t="shared" si="7"/>
        <v>1.5528764339525485E-3</v>
      </c>
      <c r="AH16" s="2"/>
      <c r="AI16" s="8">
        <v>0</v>
      </c>
      <c r="AJ16" s="3"/>
      <c r="AK16" s="21">
        <f t="shared" si="8"/>
        <v>0</v>
      </c>
      <c r="AL16" s="2"/>
      <c r="AM16" s="8">
        <v>0</v>
      </c>
      <c r="AN16" s="3"/>
      <c r="AO16" s="21">
        <f t="shared" si="9"/>
        <v>0</v>
      </c>
      <c r="AP16" s="3"/>
      <c r="AQ16" s="8">
        <v>3019487</v>
      </c>
      <c r="AR16" s="3"/>
      <c r="AS16" s="21">
        <f t="shared" si="10"/>
        <v>1.2313650127961174E-2</v>
      </c>
      <c r="AT16" s="2"/>
      <c r="AU16" s="8">
        <v>1183910</v>
      </c>
      <c r="AV16" s="3"/>
      <c r="AW16" s="21">
        <f t="shared" si="11"/>
        <v>4.8280563960018744E-3</v>
      </c>
      <c r="AX16" s="2"/>
      <c r="AY16" s="8">
        <v>3157642</v>
      </c>
      <c r="AZ16" s="3"/>
      <c r="BA16" s="21">
        <f t="shared" si="12"/>
        <v>1.2877054551768422E-2</v>
      </c>
      <c r="BB16" s="2"/>
      <c r="BC16" s="8">
        <v>5054106</v>
      </c>
      <c r="BD16" s="1"/>
      <c r="BE16" s="21">
        <f t="shared" si="13"/>
        <v>2.0610949142562736E-2</v>
      </c>
      <c r="BF16" s="2"/>
      <c r="BG16" s="8">
        <v>0</v>
      </c>
      <c r="BH16" s="1"/>
      <c r="BI16" s="21">
        <f t="shared" si="14"/>
        <v>0</v>
      </c>
      <c r="BJ16" s="2"/>
      <c r="BK16" s="8">
        <v>342738</v>
      </c>
      <c r="BL16" s="1"/>
      <c r="BM16" s="21">
        <f t="shared" si="15"/>
        <v>1.3977062386945718E-3</v>
      </c>
      <c r="BN16" s="2"/>
      <c r="BO16" s="8">
        <v>0</v>
      </c>
      <c r="BP16" s="1"/>
      <c r="BQ16" s="21">
        <f t="shared" si="16"/>
        <v>0</v>
      </c>
      <c r="BR16" s="2"/>
      <c r="BS16" s="8">
        <v>1157731</v>
      </c>
      <c r="BT16" s="1"/>
      <c r="BU16" s="21">
        <f t="shared" si="17"/>
        <v>4.7212968548281933E-3</v>
      </c>
      <c r="BV16" s="2"/>
      <c r="BW16" s="8">
        <v>84654</v>
      </c>
      <c r="BX16" s="1"/>
      <c r="BY16" s="21">
        <f t="shared" si="18"/>
        <v>3.4522411851166276E-4</v>
      </c>
      <c r="BZ16" s="2"/>
      <c r="CA16" s="8">
        <v>0</v>
      </c>
      <c r="CB16" s="1"/>
      <c r="CC16" s="21">
        <f t="shared" si="19"/>
        <v>0</v>
      </c>
      <c r="CD16" s="2"/>
      <c r="CE16" s="8">
        <v>0</v>
      </c>
      <c r="CF16" s="1"/>
      <c r="CG16" s="21">
        <f t="shared" si="20"/>
        <v>0</v>
      </c>
      <c r="CH16" s="2"/>
      <c r="CI16" s="8">
        <v>0</v>
      </c>
      <c r="CJ16" s="1"/>
      <c r="CK16" s="21">
        <f t="shared" si="21"/>
        <v>0</v>
      </c>
      <c r="CL16" s="2"/>
      <c r="CM16" s="8">
        <v>10293124</v>
      </c>
      <c r="CN16" s="1"/>
      <c r="CO16" s="21">
        <f t="shared" si="22"/>
        <v>4.1975980575415697E-2</v>
      </c>
      <c r="CP16" s="2"/>
      <c r="CQ16" s="8">
        <v>0</v>
      </c>
      <c r="CR16" s="1"/>
      <c r="CS16" s="21">
        <f t="shared" si="23"/>
        <v>0</v>
      </c>
      <c r="CT16" s="2"/>
      <c r="CU16" s="8">
        <v>0</v>
      </c>
      <c r="CV16" s="1"/>
      <c r="CW16" s="21">
        <f t="shared" si="24"/>
        <v>0</v>
      </c>
      <c r="CX16" s="3"/>
      <c r="CY16" s="16">
        <f t="shared" si="25"/>
        <v>245214617</v>
      </c>
    </row>
    <row r="17" spans="1:103" s="6" customFormat="1" ht="15" customHeight="1" x14ac:dyDescent="0.25">
      <c r="A17" s="1">
        <v>34</v>
      </c>
      <c r="B17" s="1" t="s">
        <v>41</v>
      </c>
      <c r="C17" s="8">
        <v>234205266</v>
      </c>
      <c r="D17" s="1"/>
      <c r="E17" s="21">
        <f t="shared" si="0"/>
        <v>0.80643104172109747</v>
      </c>
      <c r="F17" s="2"/>
      <c r="G17" s="8">
        <v>30307131</v>
      </c>
      <c r="H17" s="1"/>
      <c r="I17" s="21">
        <f t="shared" si="1"/>
        <v>0.10435551531923185</v>
      </c>
      <c r="J17" s="2"/>
      <c r="K17" s="8">
        <v>0</v>
      </c>
      <c r="L17" s="1"/>
      <c r="M17" s="21">
        <f t="shared" si="2"/>
        <v>0</v>
      </c>
      <c r="N17" s="3"/>
      <c r="O17" s="8">
        <v>279510</v>
      </c>
      <c r="P17" s="1"/>
      <c r="Q17" s="21">
        <f t="shared" si="3"/>
        <v>9.6242729431824119E-4</v>
      </c>
      <c r="R17" s="2"/>
      <c r="S17" s="8">
        <v>331975</v>
      </c>
      <c r="T17" s="1"/>
      <c r="U17" s="21">
        <f t="shared" si="4"/>
        <v>1.143078247759644E-3</v>
      </c>
      <c r="V17" s="2"/>
      <c r="W17" s="8">
        <v>0</v>
      </c>
      <c r="X17" s="3"/>
      <c r="Y17" s="21">
        <f t="shared" si="5"/>
        <v>0</v>
      </c>
      <c r="Z17" s="2"/>
      <c r="AA17" s="8">
        <v>0</v>
      </c>
      <c r="AB17" s="3"/>
      <c r="AC17" s="21">
        <f t="shared" si="6"/>
        <v>0</v>
      </c>
      <c r="AD17" s="2"/>
      <c r="AE17" s="8">
        <v>13050</v>
      </c>
      <c r="AF17" s="3"/>
      <c r="AG17" s="21">
        <f t="shared" si="7"/>
        <v>4.4934621984376398E-5</v>
      </c>
      <c r="AH17" s="2"/>
      <c r="AI17" s="8">
        <v>0</v>
      </c>
      <c r="AJ17" s="3"/>
      <c r="AK17" s="21">
        <f t="shared" si="8"/>
        <v>0</v>
      </c>
      <c r="AL17" s="2"/>
      <c r="AM17" s="8">
        <v>22000</v>
      </c>
      <c r="AN17" s="3"/>
      <c r="AO17" s="21">
        <f t="shared" si="9"/>
        <v>7.5751853153737991E-5</v>
      </c>
      <c r="AP17" s="3"/>
      <c r="AQ17" s="8">
        <v>6311708</v>
      </c>
      <c r="AR17" s="3"/>
      <c r="AS17" s="21">
        <f t="shared" si="10"/>
        <v>2.1732889889330604E-2</v>
      </c>
      <c r="AT17" s="2"/>
      <c r="AU17" s="8">
        <v>1333278</v>
      </c>
      <c r="AV17" s="3"/>
      <c r="AW17" s="21">
        <f t="shared" si="11"/>
        <v>4.5908308758686126E-3</v>
      </c>
      <c r="AX17" s="2"/>
      <c r="AY17" s="8">
        <v>645813</v>
      </c>
      <c r="AZ17" s="3"/>
      <c r="BA17" s="21">
        <f t="shared" si="12"/>
        <v>2.2237059791261359E-3</v>
      </c>
      <c r="BB17" s="2"/>
      <c r="BC17" s="8">
        <v>6597340</v>
      </c>
      <c r="BD17" s="1"/>
      <c r="BE17" s="21">
        <f t="shared" si="13"/>
        <v>2.2716396858421899E-2</v>
      </c>
      <c r="BF17" s="2"/>
      <c r="BG17" s="8">
        <v>0</v>
      </c>
      <c r="BH17" s="1"/>
      <c r="BI17" s="21">
        <f t="shared" si="14"/>
        <v>0</v>
      </c>
      <c r="BJ17" s="2"/>
      <c r="BK17" s="8">
        <v>534892</v>
      </c>
      <c r="BL17" s="1"/>
      <c r="BM17" s="21">
        <f t="shared" si="15"/>
        <v>1.8417754653231465E-3</v>
      </c>
      <c r="BN17" s="2"/>
      <c r="BO17" s="8">
        <v>0</v>
      </c>
      <c r="BP17" s="1"/>
      <c r="BQ17" s="21">
        <f t="shared" si="16"/>
        <v>0</v>
      </c>
      <c r="BR17" s="2"/>
      <c r="BS17" s="8">
        <v>657687</v>
      </c>
      <c r="BT17" s="1"/>
      <c r="BU17" s="21">
        <f t="shared" si="17"/>
        <v>2.2645913202328401E-3</v>
      </c>
      <c r="BV17" s="2"/>
      <c r="BW17" s="8">
        <v>0</v>
      </c>
      <c r="BX17" s="1"/>
      <c r="BY17" s="21">
        <f t="shared" si="18"/>
        <v>0</v>
      </c>
      <c r="BZ17" s="2"/>
      <c r="CA17" s="8">
        <v>411127</v>
      </c>
      <c r="CB17" s="1"/>
      <c r="CC17" s="21">
        <f t="shared" si="19"/>
        <v>1.4156196423425835E-3</v>
      </c>
      <c r="CD17" s="2"/>
      <c r="CE17" s="8">
        <v>0</v>
      </c>
      <c r="CF17" s="1"/>
      <c r="CG17" s="21">
        <f t="shared" si="20"/>
        <v>0</v>
      </c>
      <c r="CH17" s="2"/>
      <c r="CI17" s="8">
        <v>0</v>
      </c>
      <c r="CJ17" s="1"/>
      <c r="CK17" s="21">
        <f t="shared" si="21"/>
        <v>0</v>
      </c>
      <c r="CL17" s="2"/>
      <c r="CM17" s="8">
        <v>8110470</v>
      </c>
      <c r="CN17" s="1"/>
      <c r="CO17" s="21">
        <f t="shared" si="22"/>
        <v>2.7926506020354427E-2</v>
      </c>
      <c r="CP17" s="2"/>
      <c r="CQ17" s="8">
        <v>0</v>
      </c>
      <c r="CR17" s="1"/>
      <c r="CS17" s="21">
        <f t="shared" si="23"/>
        <v>0</v>
      </c>
      <c r="CT17" s="2"/>
      <c r="CU17" s="8">
        <v>660691</v>
      </c>
      <c r="CV17" s="1"/>
      <c r="CW17" s="21">
        <f t="shared" si="24"/>
        <v>2.2749348914543775E-3</v>
      </c>
      <c r="CX17" s="3"/>
      <c r="CY17" s="16">
        <f t="shared" si="25"/>
        <v>290421938</v>
      </c>
    </row>
    <row r="18" spans="1:103" s="6" customFormat="1" ht="15" customHeight="1" x14ac:dyDescent="0.25">
      <c r="A18" s="1">
        <v>35</v>
      </c>
      <c r="B18" s="1" t="s">
        <v>42</v>
      </c>
      <c r="C18" s="8">
        <v>288989525</v>
      </c>
      <c r="D18" s="1"/>
      <c r="E18" s="21">
        <f t="shared" si="0"/>
        <v>0.66784604619122856</v>
      </c>
      <c r="F18" s="2"/>
      <c r="G18" s="8">
        <v>63632416</v>
      </c>
      <c r="H18" s="1"/>
      <c r="I18" s="21">
        <f t="shared" si="1"/>
        <v>0.14705258758148923</v>
      </c>
      <c r="J18" s="2"/>
      <c r="K18" s="8">
        <v>30733407</v>
      </c>
      <c r="L18" s="1"/>
      <c r="M18" s="21">
        <f t="shared" si="2"/>
        <v>7.1023973450026701E-2</v>
      </c>
      <c r="N18" s="3"/>
      <c r="O18" s="8">
        <v>238559</v>
      </c>
      <c r="P18" s="1"/>
      <c r="Q18" s="21">
        <f t="shared" si="3"/>
        <v>5.5130262916392315E-4</v>
      </c>
      <c r="R18" s="2"/>
      <c r="S18" s="8">
        <v>0</v>
      </c>
      <c r="T18" s="1"/>
      <c r="U18" s="21">
        <f t="shared" si="4"/>
        <v>0</v>
      </c>
      <c r="V18" s="2"/>
      <c r="W18" s="8">
        <v>0</v>
      </c>
      <c r="X18" s="3"/>
      <c r="Y18" s="21">
        <f t="shared" si="5"/>
        <v>0</v>
      </c>
      <c r="Z18" s="2"/>
      <c r="AA18" s="8">
        <v>3032923</v>
      </c>
      <c r="AB18" s="3"/>
      <c r="AC18" s="21">
        <f t="shared" si="6"/>
        <v>7.0089932635185983E-3</v>
      </c>
      <c r="AD18" s="2"/>
      <c r="AE18" s="8">
        <v>0</v>
      </c>
      <c r="AF18" s="3"/>
      <c r="AG18" s="21">
        <f t="shared" si="7"/>
        <v>0</v>
      </c>
      <c r="AH18" s="2"/>
      <c r="AI18" s="8">
        <v>1099885</v>
      </c>
      <c r="AJ18" s="3"/>
      <c r="AK18" s="21">
        <f t="shared" si="8"/>
        <v>2.5418009476815447E-3</v>
      </c>
      <c r="AL18" s="2"/>
      <c r="AM18" s="8">
        <v>209979</v>
      </c>
      <c r="AN18" s="3"/>
      <c r="AO18" s="21">
        <f t="shared" si="9"/>
        <v>4.8525511411940623E-4</v>
      </c>
      <c r="AP18" s="3"/>
      <c r="AQ18" s="8">
        <v>17432959</v>
      </c>
      <c r="AR18" s="3"/>
      <c r="AS18" s="21">
        <f t="shared" si="10"/>
        <v>4.0287040651607681E-2</v>
      </c>
      <c r="AT18" s="2"/>
      <c r="AU18" s="8">
        <v>1383145</v>
      </c>
      <c r="AV18" s="3"/>
      <c r="AW18" s="21">
        <f t="shared" si="11"/>
        <v>3.1964062349981955E-3</v>
      </c>
      <c r="AX18" s="2"/>
      <c r="AY18" s="8">
        <v>111960</v>
      </c>
      <c r="AZ18" s="3"/>
      <c r="BA18" s="21">
        <f t="shared" si="12"/>
        <v>2.5873617160196362E-4</v>
      </c>
      <c r="BB18" s="2"/>
      <c r="BC18" s="8">
        <v>9340418</v>
      </c>
      <c r="BD18" s="1"/>
      <c r="BE18" s="21">
        <f t="shared" si="13"/>
        <v>2.1585423316202838E-2</v>
      </c>
      <c r="BF18" s="2"/>
      <c r="BG18" s="8">
        <v>0</v>
      </c>
      <c r="BH18" s="1"/>
      <c r="BI18" s="21">
        <f t="shared" si="14"/>
        <v>0</v>
      </c>
      <c r="BJ18" s="2"/>
      <c r="BK18" s="8">
        <v>1329530</v>
      </c>
      <c r="BL18" s="1"/>
      <c r="BM18" s="21">
        <f t="shared" si="15"/>
        <v>3.072503592621996E-3</v>
      </c>
      <c r="BN18" s="2"/>
      <c r="BO18" s="8">
        <v>0</v>
      </c>
      <c r="BP18" s="1"/>
      <c r="BQ18" s="21">
        <f t="shared" si="16"/>
        <v>0</v>
      </c>
      <c r="BR18" s="2"/>
      <c r="BS18" s="8">
        <v>2687796</v>
      </c>
      <c r="BT18" s="1"/>
      <c r="BU18" s="21">
        <f t="shared" si="17"/>
        <v>6.2114152115672686E-3</v>
      </c>
      <c r="BV18" s="2"/>
      <c r="BW18" s="8">
        <v>0</v>
      </c>
      <c r="BX18" s="1"/>
      <c r="BY18" s="21">
        <f t="shared" si="18"/>
        <v>0</v>
      </c>
      <c r="BZ18" s="2"/>
      <c r="CA18" s="8">
        <v>22323</v>
      </c>
      <c r="CB18" s="1"/>
      <c r="CC18" s="21">
        <f t="shared" si="19"/>
        <v>5.1587777408633744E-5</v>
      </c>
      <c r="CD18" s="2"/>
      <c r="CE18" s="8">
        <v>0</v>
      </c>
      <c r="CF18" s="1"/>
      <c r="CG18" s="21">
        <f t="shared" si="20"/>
        <v>0</v>
      </c>
      <c r="CH18" s="2"/>
      <c r="CI18" s="8">
        <v>0</v>
      </c>
      <c r="CJ18" s="1"/>
      <c r="CK18" s="21">
        <f t="shared" si="21"/>
        <v>0</v>
      </c>
      <c r="CL18" s="2"/>
      <c r="CM18" s="8">
        <v>12473953</v>
      </c>
      <c r="CN18" s="1"/>
      <c r="CO18" s="21">
        <f t="shared" si="22"/>
        <v>2.8826927866763389E-2</v>
      </c>
      <c r="CP18" s="2"/>
      <c r="CQ18" s="8">
        <v>0</v>
      </c>
      <c r="CR18" s="1"/>
      <c r="CS18" s="21">
        <f t="shared" si="23"/>
        <v>0</v>
      </c>
      <c r="CT18" s="2"/>
      <c r="CU18" s="8">
        <v>0</v>
      </c>
      <c r="CV18" s="1"/>
      <c r="CW18" s="21">
        <f t="shared" si="24"/>
        <v>0</v>
      </c>
      <c r="CX18" s="3"/>
      <c r="CY18" s="16">
        <f t="shared" si="25"/>
        <v>432718778</v>
      </c>
    </row>
    <row r="19" spans="1:103" s="6" customFormat="1" ht="15" customHeight="1" x14ac:dyDescent="0.25">
      <c r="A19" s="1">
        <v>36</v>
      </c>
      <c r="B19" s="1" t="s">
        <v>43</v>
      </c>
      <c r="C19" s="8">
        <v>933045393</v>
      </c>
      <c r="D19" s="1"/>
      <c r="E19" s="21">
        <f t="shared" si="0"/>
        <v>0.78465231251961565</v>
      </c>
      <c r="F19" s="2"/>
      <c r="G19" s="8">
        <v>114654859</v>
      </c>
      <c r="H19" s="1"/>
      <c r="I19" s="21">
        <f t="shared" si="1"/>
        <v>9.6419960841026803E-2</v>
      </c>
      <c r="J19" s="2"/>
      <c r="K19" s="8">
        <v>41240506</v>
      </c>
      <c r="L19" s="1"/>
      <c r="M19" s="21">
        <f t="shared" si="2"/>
        <v>3.4681547805873021E-2</v>
      </c>
      <c r="N19" s="3"/>
      <c r="O19" s="8">
        <v>373780</v>
      </c>
      <c r="P19" s="1"/>
      <c r="Q19" s="21">
        <f t="shared" si="3"/>
        <v>3.143334114008984E-4</v>
      </c>
      <c r="R19" s="2"/>
      <c r="S19" s="8">
        <v>812141</v>
      </c>
      <c r="T19" s="1"/>
      <c r="U19" s="21">
        <f t="shared" si="4"/>
        <v>6.8297675388875011E-4</v>
      </c>
      <c r="V19" s="2"/>
      <c r="W19" s="8">
        <v>0</v>
      </c>
      <c r="X19" s="3"/>
      <c r="Y19" s="21">
        <f t="shared" si="5"/>
        <v>0</v>
      </c>
      <c r="Z19" s="2"/>
      <c r="AA19" s="8">
        <v>3853718</v>
      </c>
      <c r="AB19" s="3"/>
      <c r="AC19" s="21">
        <f t="shared" si="6"/>
        <v>3.2408163238189505E-3</v>
      </c>
      <c r="AD19" s="2"/>
      <c r="AE19" s="8">
        <v>4397711</v>
      </c>
      <c r="AF19" s="3"/>
      <c r="AG19" s="21">
        <f t="shared" si="7"/>
        <v>3.6982917785468891E-3</v>
      </c>
      <c r="AH19" s="2"/>
      <c r="AI19" s="8">
        <v>61168</v>
      </c>
      <c r="AJ19" s="3"/>
      <c r="AK19" s="21">
        <f t="shared" si="8"/>
        <v>5.1439740244449017E-5</v>
      </c>
      <c r="AL19" s="2"/>
      <c r="AM19" s="8">
        <v>580823</v>
      </c>
      <c r="AN19" s="3"/>
      <c r="AO19" s="21">
        <f t="shared" si="9"/>
        <v>4.8844795069319922E-4</v>
      </c>
      <c r="AP19" s="3"/>
      <c r="AQ19" s="8">
        <v>13450291</v>
      </c>
      <c r="AR19" s="3"/>
      <c r="AS19" s="21">
        <f t="shared" si="10"/>
        <v>1.1311134502554446E-2</v>
      </c>
      <c r="AT19" s="2"/>
      <c r="AU19" s="8">
        <v>5556668</v>
      </c>
      <c r="AV19" s="3"/>
      <c r="AW19" s="21">
        <f t="shared" si="11"/>
        <v>4.672926342934901E-3</v>
      </c>
      <c r="AX19" s="2"/>
      <c r="AY19" s="8">
        <v>132666</v>
      </c>
      <c r="AZ19" s="3"/>
      <c r="BA19" s="21">
        <f t="shared" si="12"/>
        <v>1.1156658022609981E-4</v>
      </c>
      <c r="BB19" s="2"/>
      <c r="BC19" s="8">
        <v>21699879</v>
      </c>
      <c r="BD19" s="1"/>
      <c r="BE19" s="21">
        <f t="shared" si="13"/>
        <v>1.8248694400601197E-2</v>
      </c>
      <c r="BF19" s="2"/>
      <c r="BG19" s="8">
        <v>453957</v>
      </c>
      <c r="BH19" s="1"/>
      <c r="BI19" s="21">
        <f t="shared" si="14"/>
        <v>3.8175892888682548E-4</v>
      </c>
      <c r="BJ19" s="2"/>
      <c r="BK19" s="8">
        <v>5618825</v>
      </c>
      <c r="BL19" s="1"/>
      <c r="BM19" s="21">
        <f t="shared" si="15"/>
        <v>4.7251977909857478E-3</v>
      </c>
      <c r="BN19" s="2"/>
      <c r="BO19" s="8">
        <v>108551</v>
      </c>
      <c r="BP19" s="1"/>
      <c r="BQ19" s="21">
        <f t="shared" si="16"/>
        <v>9.1286869658566331E-5</v>
      </c>
      <c r="BR19" s="2"/>
      <c r="BS19" s="8">
        <v>4405055</v>
      </c>
      <c r="BT19" s="1"/>
      <c r="BU19" s="21">
        <f t="shared" si="17"/>
        <v>3.7044677766562804E-3</v>
      </c>
      <c r="BV19" s="2"/>
      <c r="BW19" s="8">
        <v>88110</v>
      </c>
      <c r="BX19" s="1"/>
      <c r="BY19" s="21">
        <f t="shared" si="18"/>
        <v>7.4096840062424845E-5</v>
      </c>
      <c r="BZ19" s="2"/>
      <c r="CA19" s="8">
        <v>450780</v>
      </c>
      <c r="CB19" s="1"/>
      <c r="CC19" s="21">
        <f t="shared" si="19"/>
        <v>3.7908720421450312E-4</v>
      </c>
      <c r="CD19" s="2"/>
      <c r="CE19" s="8">
        <v>0</v>
      </c>
      <c r="CF19" s="1"/>
      <c r="CG19" s="21">
        <f t="shared" si="20"/>
        <v>0</v>
      </c>
      <c r="CH19" s="2"/>
      <c r="CI19" s="8">
        <v>0</v>
      </c>
      <c r="CJ19" s="1"/>
      <c r="CK19" s="21">
        <f t="shared" si="21"/>
        <v>0</v>
      </c>
      <c r="CL19" s="2"/>
      <c r="CM19" s="8">
        <v>38071196</v>
      </c>
      <c r="CN19" s="1"/>
      <c r="CO19" s="21">
        <f t="shared" si="22"/>
        <v>3.2016290103248538E-2</v>
      </c>
      <c r="CP19" s="2"/>
      <c r="CQ19" s="8">
        <v>0</v>
      </c>
      <c r="CR19" s="1"/>
      <c r="CS19" s="21">
        <f t="shared" si="23"/>
        <v>0</v>
      </c>
      <c r="CT19" s="2"/>
      <c r="CU19" s="8">
        <v>63458</v>
      </c>
      <c r="CV19" s="1"/>
      <c r="CW19" s="21">
        <f t="shared" si="24"/>
        <v>5.3365534861892584E-5</v>
      </c>
      <c r="CX19" s="3"/>
      <c r="CY19" s="16">
        <f t="shared" si="25"/>
        <v>1189119535</v>
      </c>
    </row>
    <row r="20" spans="1:103" s="6" customFormat="1" ht="15" customHeight="1" x14ac:dyDescent="0.25">
      <c r="A20" s="1">
        <v>37</v>
      </c>
      <c r="B20" s="1" t="s">
        <v>44</v>
      </c>
      <c r="C20" s="8">
        <v>184142779</v>
      </c>
      <c r="D20" s="1"/>
      <c r="E20" s="21">
        <f t="shared" si="0"/>
        <v>0.7628707747067387</v>
      </c>
      <c r="F20" s="2"/>
      <c r="G20" s="8">
        <v>26080575</v>
      </c>
      <c r="H20" s="1"/>
      <c r="I20" s="21">
        <f t="shared" si="1"/>
        <v>0.10804718253463093</v>
      </c>
      <c r="J20" s="2"/>
      <c r="K20" s="8">
        <v>0</v>
      </c>
      <c r="L20" s="1"/>
      <c r="M20" s="21">
        <f t="shared" si="2"/>
        <v>0</v>
      </c>
      <c r="N20" s="3"/>
      <c r="O20" s="8">
        <v>894181</v>
      </c>
      <c r="P20" s="1"/>
      <c r="Q20" s="21">
        <f t="shared" si="3"/>
        <v>3.7044328097060289E-3</v>
      </c>
      <c r="R20" s="2"/>
      <c r="S20" s="8">
        <v>122925</v>
      </c>
      <c r="T20" s="1"/>
      <c r="U20" s="21">
        <f t="shared" si="4"/>
        <v>5.0925640684952329E-4</v>
      </c>
      <c r="V20" s="2"/>
      <c r="W20" s="8">
        <v>0</v>
      </c>
      <c r="X20" s="3"/>
      <c r="Y20" s="21">
        <f t="shared" si="5"/>
        <v>0</v>
      </c>
      <c r="Z20" s="2"/>
      <c r="AA20" s="8">
        <v>0</v>
      </c>
      <c r="AB20" s="3"/>
      <c r="AC20" s="21">
        <f t="shared" si="6"/>
        <v>0</v>
      </c>
      <c r="AD20" s="2"/>
      <c r="AE20" s="8">
        <v>2320708</v>
      </c>
      <c r="AF20" s="3"/>
      <c r="AG20" s="21">
        <f t="shared" si="7"/>
        <v>9.6142803939552046E-3</v>
      </c>
      <c r="AH20" s="2"/>
      <c r="AI20" s="8">
        <v>0</v>
      </c>
      <c r="AJ20" s="3"/>
      <c r="AK20" s="21">
        <f t="shared" si="8"/>
        <v>0</v>
      </c>
      <c r="AL20" s="2"/>
      <c r="AM20" s="8">
        <v>811517</v>
      </c>
      <c r="AN20" s="3"/>
      <c r="AO20" s="21">
        <f t="shared" si="9"/>
        <v>3.3619705634924109E-3</v>
      </c>
      <c r="AP20" s="3"/>
      <c r="AQ20" s="8">
        <v>9779347</v>
      </c>
      <c r="AR20" s="3"/>
      <c r="AS20" s="21">
        <f t="shared" si="10"/>
        <v>4.051409489163852E-2</v>
      </c>
      <c r="AT20" s="2"/>
      <c r="AU20" s="8">
        <v>7075492</v>
      </c>
      <c r="AV20" s="3"/>
      <c r="AW20" s="21">
        <f t="shared" si="11"/>
        <v>2.9312504637889342E-2</v>
      </c>
      <c r="AX20" s="2"/>
      <c r="AY20" s="8">
        <v>345532</v>
      </c>
      <c r="AZ20" s="3"/>
      <c r="BA20" s="21">
        <f t="shared" si="12"/>
        <v>1.4314776064391255E-3</v>
      </c>
      <c r="BB20" s="2"/>
      <c r="BC20" s="8">
        <v>2292712</v>
      </c>
      <c r="BD20" s="1"/>
      <c r="BE20" s="21">
        <f t="shared" si="13"/>
        <v>9.4982979463964553E-3</v>
      </c>
      <c r="BF20" s="2"/>
      <c r="BG20" s="8">
        <v>0</v>
      </c>
      <c r="BH20" s="1"/>
      <c r="BI20" s="21">
        <f t="shared" si="14"/>
        <v>0</v>
      </c>
      <c r="BJ20" s="2"/>
      <c r="BK20" s="8">
        <v>1036539</v>
      </c>
      <c r="BL20" s="1"/>
      <c r="BM20" s="21">
        <f t="shared" si="15"/>
        <v>4.2941966784575802E-3</v>
      </c>
      <c r="BN20" s="2"/>
      <c r="BO20" s="8">
        <v>0</v>
      </c>
      <c r="BP20" s="1"/>
      <c r="BQ20" s="21">
        <f t="shared" si="16"/>
        <v>0</v>
      </c>
      <c r="BR20" s="2"/>
      <c r="BS20" s="8">
        <v>1570668</v>
      </c>
      <c r="BT20" s="1"/>
      <c r="BU20" s="21">
        <f t="shared" si="17"/>
        <v>6.5069981048080303E-3</v>
      </c>
      <c r="BV20" s="2"/>
      <c r="BW20" s="8">
        <v>23426</v>
      </c>
      <c r="BX20" s="1"/>
      <c r="BY20" s="21">
        <f t="shared" si="18"/>
        <v>9.7049750554052745E-5</v>
      </c>
      <c r="BZ20" s="2"/>
      <c r="CA20" s="8">
        <v>96973</v>
      </c>
      <c r="CB20" s="1"/>
      <c r="CC20" s="21">
        <f t="shared" si="19"/>
        <v>4.0174188766661643E-4</v>
      </c>
      <c r="CD20" s="2"/>
      <c r="CE20" s="8">
        <v>0</v>
      </c>
      <c r="CF20" s="1"/>
      <c r="CG20" s="21">
        <f t="shared" si="20"/>
        <v>0</v>
      </c>
      <c r="CH20" s="2"/>
      <c r="CI20" s="8">
        <v>0</v>
      </c>
      <c r="CJ20" s="1"/>
      <c r="CK20" s="21">
        <f t="shared" si="21"/>
        <v>0</v>
      </c>
      <c r="CL20" s="2"/>
      <c r="CM20" s="8">
        <v>4787978</v>
      </c>
      <c r="CN20" s="1"/>
      <c r="CO20" s="21">
        <f t="shared" si="22"/>
        <v>1.9835741080777441E-2</v>
      </c>
      <c r="CP20" s="2"/>
      <c r="CQ20" s="8">
        <v>0</v>
      </c>
      <c r="CR20" s="1"/>
      <c r="CS20" s="21">
        <f t="shared" si="23"/>
        <v>0</v>
      </c>
      <c r="CT20" s="2"/>
      <c r="CU20" s="8">
        <v>0</v>
      </c>
      <c r="CV20" s="1"/>
      <c r="CW20" s="21">
        <f t="shared" si="24"/>
        <v>0</v>
      </c>
      <c r="CX20" s="3"/>
      <c r="CY20" s="16">
        <f t="shared" si="25"/>
        <v>241381352</v>
      </c>
    </row>
    <row r="21" spans="1:103" s="6" customFormat="1" ht="15" customHeight="1" x14ac:dyDescent="0.25">
      <c r="A21" s="1">
        <v>38</v>
      </c>
      <c r="B21" s="1" t="s">
        <v>45</v>
      </c>
      <c r="C21" s="8">
        <v>259394184</v>
      </c>
      <c r="D21" s="1"/>
      <c r="E21" s="21">
        <f t="shared" si="0"/>
        <v>0.66792095455655931</v>
      </c>
      <c r="F21" s="2"/>
      <c r="G21" s="8">
        <v>58811997</v>
      </c>
      <c r="H21" s="1"/>
      <c r="I21" s="21">
        <f t="shared" si="1"/>
        <v>0.15143656873824704</v>
      </c>
      <c r="J21" s="2"/>
      <c r="K21" s="8">
        <v>3542107</v>
      </c>
      <c r="L21" s="1"/>
      <c r="M21" s="21">
        <f t="shared" si="2"/>
        <v>9.1206651286424769E-3</v>
      </c>
      <c r="N21" s="3"/>
      <c r="O21" s="8">
        <v>77936</v>
      </c>
      <c r="P21" s="1"/>
      <c r="Q21" s="21">
        <f t="shared" si="3"/>
        <v>2.0067947057101328E-4</v>
      </c>
      <c r="R21" s="2"/>
      <c r="S21" s="8">
        <v>0</v>
      </c>
      <c r="T21" s="1"/>
      <c r="U21" s="21">
        <f t="shared" si="4"/>
        <v>0</v>
      </c>
      <c r="V21" s="2"/>
      <c r="W21" s="8">
        <v>0</v>
      </c>
      <c r="X21" s="3"/>
      <c r="Y21" s="21">
        <f t="shared" si="5"/>
        <v>0</v>
      </c>
      <c r="Z21" s="2"/>
      <c r="AA21" s="8">
        <v>18487169</v>
      </c>
      <c r="AB21" s="3"/>
      <c r="AC21" s="21">
        <f t="shared" si="6"/>
        <v>4.7603101099323149E-2</v>
      </c>
      <c r="AD21" s="2"/>
      <c r="AE21" s="8">
        <v>0</v>
      </c>
      <c r="AF21" s="3"/>
      <c r="AG21" s="21">
        <f t="shared" si="7"/>
        <v>0</v>
      </c>
      <c r="AH21" s="2"/>
      <c r="AI21" s="8">
        <v>1475836</v>
      </c>
      <c r="AJ21" s="3"/>
      <c r="AK21" s="21">
        <f t="shared" si="8"/>
        <v>3.8001692045991835E-3</v>
      </c>
      <c r="AL21" s="2"/>
      <c r="AM21" s="8">
        <v>1900371</v>
      </c>
      <c r="AN21" s="3"/>
      <c r="AO21" s="21">
        <f t="shared" si="9"/>
        <v>4.8933156201050486E-3</v>
      </c>
      <c r="AP21" s="3"/>
      <c r="AQ21" s="8">
        <v>15944141</v>
      </c>
      <c r="AR21" s="3"/>
      <c r="AS21" s="21">
        <f t="shared" si="10"/>
        <v>4.1054990948850165E-2</v>
      </c>
      <c r="AT21" s="2"/>
      <c r="AU21" s="8">
        <v>1490349</v>
      </c>
      <c r="AV21" s="3"/>
      <c r="AW21" s="21">
        <f t="shared" si="11"/>
        <v>3.8375391126827022E-3</v>
      </c>
      <c r="AX21" s="2"/>
      <c r="AY21" s="8">
        <v>0</v>
      </c>
      <c r="AZ21" s="3"/>
      <c r="BA21" s="21">
        <f t="shared" si="12"/>
        <v>0</v>
      </c>
      <c r="BB21" s="2"/>
      <c r="BC21" s="8">
        <v>8731100</v>
      </c>
      <c r="BD21" s="1"/>
      <c r="BE21" s="21">
        <f t="shared" si="13"/>
        <v>2.2481940637222517E-2</v>
      </c>
      <c r="BF21" s="2"/>
      <c r="BG21" s="8">
        <v>6600</v>
      </c>
      <c r="BH21" s="1"/>
      <c r="BI21" s="21">
        <f t="shared" si="14"/>
        <v>1.6994514804053167E-5</v>
      </c>
      <c r="BJ21" s="2"/>
      <c r="BK21" s="8">
        <v>2025377</v>
      </c>
      <c r="BL21" s="1"/>
      <c r="BM21" s="21">
        <f t="shared" si="15"/>
        <v>5.2151968803467869E-3</v>
      </c>
      <c r="BN21" s="2"/>
      <c r="BO21" s="8">
        <v>0</v>
      </c>
      <c r="BP21" s="1"/>
      <c r="BQ21" s="21">
        <f t="shared" si="16"/>
        <v>0</v>
      </c>
      <c r="BR21" s="2"/>
      <c r="BS21" s="8">
        <v>2521566</v>
      </c>
      <c r="BT21" s="1"/>
      <c r="BU21" s="21">
        <f t="shared" si="17"/>
        <v>6.4928470782419888E-3</v>
      </c>
      <c r="BV21" s="2"/>
      <c r="BW21" s="8">
        <v>8527</v>
      </c>
      <c r="BX21" s="1"/>
      <c r="BY21" s="21">
        <f t="shared" si="18"/>
        <v>2.1956398141539598E-5</v>
      </c>
      <c r="BZ21" s="2"/>
      <c r="CA21" s="8">
        <v>1622517</v>
      </c>
      <c r="CB21" s="1"/>
      <c r="CC21" s="21">
        <f t="shared" si="19"/>
        <v>4.1778619964133231E-3</v>
      </c>
      <c r="CD21" s="2"/>
      <c r="CE21" s="8">
        <v>0</v>
      </c>
      <c r="CF21" s="1"/>
      <c r="CG21" s="21">
        <f t="shared" si="20"/>
        <v>0</v>
      </c>
      <c r="CH21" s="2"/>
      <c r="CI21" s="8">
        <v>0</v>
      </c>
      <c r="CJ21" s="1"/>
      <c r="CK21" s="21">
        <f t="shared" si="21"/>
        <v>0</v>
      </c>
      <c r="CL21" s="2"/>
      <c r="CM21" s="8">
        <v>12320825</v>
      </c>
      <c r="CN21" s="1"/>
      <c r="CO21" s="21">
        <f t="shared" si="22"/>
        <v>3.1725218615249753E-2</v>
      </c>
      <c r="CP21" s="2"/>
      <c r="CQ21" s="8">
        <v>0</v>
      </c>
      <c r="CR21" s="1"/>
      <c r="CS21" s="21">
        <f t="shared" si="23"/>
        <v>0</v>
      </c>
      <c r="CT21" s="2"/>
      <c r="CU21" s="8">
        <v>0</v>
      </c>
      <c r="CV21" s="1"/>
      <c r="CW21" s="21">
        <f t="shared" si="24"/>
        <v>0</v>
      </c>
      <c r="CX21" s="3"/>
      <c r="CY21" s="16">
        <f t="shared" si="25"/>
        <v>388360602</v>
      </c>
    </row>
    <row r="22" spans="1:103" s="6" customFormat="1" ht="15" customHeight="1" x14ac:dyDescent="0.25">
      <c r="A22" s="1">
        <v>39</v>
      </c>
      <c r="B22" s="1" t="s">
        <v>46</v>
      </c>
      <c r="C22" s="8">
        <v>594089115</v>
      </c>
      <c r="D22" s="1"/>
      <c r="E22" s="21">
        <f t="shared" si="0"/>
        <v>0.74238762791111768</v>
      </c>
      <c r="F22" s="2"/>
      <c r="G22" s="8">
        <v>88213490</v>
      </c>
      <c r="H22" s="1"/>
      <c r="I22" s="21">
        <f t="shared" si="1"/>
        <v>0.11023363656622644</v>
      </c>
      <c r="J22" s="2"/>
      <c r="K22" s="8">
        <v>0</v>
      </c>
      <c r="L22" s="1"/>
      <c r="M22" s="21">
        <f t="shared" si="2"/>
        <v>0</v>
      </c>
      <c r="N22" s="3"/>
      <c r="O22" s="8">
        <v>62249</v>
      </c>
      <c r="P22" s="1"/>
      <c r="Q22" s="21">
        <f t="shared" si="3"/>
        <v>7.7787803686386626E-5</v>
      </c>
      <c r="R22" s="2"/>
      <c r="S22" s="8">
        <v>10000114</v>
      </c>
      <c r="T22" s="1"/>
      <c r="U22" s="21">
        <f t="shared" si="4"/>
        <v>1.24963759204724E-2</v>
      </c>
      <c r="V22" s="2"/>
      <c r="W22" s="8">
        <v>0</v>
      </c>
      <c r="X22" s="3"/>
      <c r="Y22" s="21">
        <f t="shared" si="5"/>
        <v>0</v>
      </c>
      <c r="Z22" s="2"/>
      <c r="AA22" s="8">
        <v>0</v>
      </c>
      <c r="AB22" s="3"/>
      <c r="AC22" s="21">
        <f t="shared" si="6"/>
        <v>0</v>
      </c>
      <c r="AD22" s="2"/>
      <c r="AE22" s="8">
        <v>3375678</v>
      </c>
      <c r="AF22" s="3"/>
      <c r="AG22" s="21">
        <f t="shared" si="7"/>
        <v>4.2183260385300044E-3</v>
      </c>
      <c r="AH22" s="2"/>
      <c r="AI22" s="8">
        <v>0</v>
      </c>
      <c r="AJ22" s="3"/>
      <c r="AK22" s="21">
        <f t="shared" si="8"/>
        <v>0</v>
      </c>
      <c r="AL22" s="2"/>
      <c r="AM22" s="8">
        <v>1368891</v>
      </c>
      <c r="AN22" s="3"/>
      <c r="AO22" s="21">
        <f t="shared" si="9"/>
        <v>1.7105981521962036E-3</v>
      </c>
      <c r="AP22" s="3"/>
      <c r="AQ22" s="8">
        <v>25032071</v>
      </c>
      <c r="AR22" s="3"/>
      <c r="AS22" s="21">
        <f t="shared" si="10"/>
        <v>3.1280660328867803E-2</v>
      </c>
      <c r="AT22" s="2"/>
      <c r="AU22" s="8">
        <v>23010327</v>
      </c>
      <c r="AV22" s="3"/>
      <c r="AW22" s="21">
        <f t="shared" si="11"/>
        <v>2.8754241826142776E-2</v>
      </c>
      <c r="AX22" s="2"/>
      <c r="AY22" s="8">
        <v>0</v>
      </c>
      <c r="AZ22" s="3"/>
      <c r="BA22" s="21">
        <f t="shared" si="12"/>
        <v>0</v>
      </c>
      <c r="BB22" s="2"/>
      <c r="BC22" s="8">
        <v>7903665</v>
      </c>
      <c r="BD22" s="1"/>
      <c r="BE22" s="21">
        <f t="shared" si="13"/>
        <v>9.8766043056589658E-3</v>
      </c>
      <c r="BF22" s="2"/>
      <c r="BG22" s="8">
        <v>451560</v>
      </c>
      <c r="BH22" s="1"/>
      <c r="BI22" s="21">
        <f t="shared" si="14"/>
        <v>5.642799182737834E-4</v>
      </c>
      <c r="BJ22" s="2"/>
      <c r="BK22" s="8">
        <v>6697240</v>
      </c>
      <c r="BL22" s="1"/>
      <c r="BM22" s="21">
        <f t="shared" si="15"/>
        <v>8.3690274600494129E-3</v>
      </c>
      <c r="BN22" s="2"/>
      <c r="BO22" s="8">
        <v>2227934</v>
      </c>
      <c r="BP22" s="1"/>
      <c r="BQ22" s="21">
        <f t="shared" si="16"/>
        <v>2.784078340507094E-3</v>
      </c>
      <c r="BR22" s="2"/>
      <c r="BS22" s="8">
        <v>6282119</v>
      </c>
      <c r="BT22" s="1"/>
      <c r="BU22" s="21">
        <f t="shared" si="17"/>
        <v>7.8502825668929528E-3</v>
      </c>
      <c r="BV22" s="2"/>
      <c r="BW22" s="8">
        <v>888037</v>
      </c>
      <c r="BX22" s="1"/>
      <c r="BY22" s="21">
        <f t="shared" si="18"/>
        <v>1.1097117676147042E-3</v>
      </c>
      <c r="BZ22" s="2"/>
      <c r="CA22" s="8">
        <v>351807</v>
      </c>
      <c r="CB22" s="1"/>
      <c r="CC22" s="21">
        <f t="shared" si="19"/>
        <v>4.3962624060622048E-4</v>
      </c>
      <c r="CD22" s="2"/>
      <c r="CE22" s="8">
        <v>0</v>
      </c>
      <c r="CF22" s="1"/>
      <c r="CG22" s="21">
        <f t="shared" si="20"/>
        <v>0</v>
      </c>
      <c r="CH22" s="2"/>
      <c r="CI22" s="8">
        <v>0</v>
      </c>
      <c r="CJ22" s="1"/>
      <c r="CK22" s="21">
        <f t="shared" si="21"/>
        <v>0</v>
      </c>
      <c r="CL22" s="2"/>
      <c r="CM22" s="8">
        <v>30286834</v>
      </c>
      <c r="CN22" s="1"/>
      <c r="CO22" s="21">
        <f t="shared" si="22"/>
        <v>3.7847134853157154E-2</v>
      </c>
      <c r="CP22" s="2"/>
      <c r="CQ22" s="8">
        <v>0</v>
      </c>
      <c r="CR22" s="1"/>
      <c r="CS22" s="21">
        <f t="shared" si="23"/>
        <v>0</v>
      </c>
      <c r="CT22" s="2"/>
      <c r="CU22" s="8">
        <v>0</v>
      </c>
      <c r="CV22" s="1"/>
      <c r="CW22" s="21">
        <f t="shared" si="24"/>
        <v>0</v>
      </c>
      <c r="CX22" s="3"/>
      <c r="CY22" s="16">
        <f t="shared" si="25"/>
        <v>800241131</v>
      </c>
    </row>
    <row r="23" spans="1:103" s="6" customFormat="1" ht="15" customHeight="1" x14ac:dyDescent="0.25">
      <c r="A23" s="1">
        <v>40</v>
      </c>
      <c r="B23" s="1" t="s">
        <v>47</v>
      </c>
      <c r="C23" s="8">
        <v>92377115</v>
      </c>
      <c r="D23" s="1"/>
      <c r="E23" s="21">
        <f t="shared" si="0"/>
        <v>0.76917706657679386</v>
      </c>
      <c r="F23" s="2"/>
      <c r="G23" s="8">
        <v>13780613</v>
      </c>
      <c r="H23" s="1"/>
      <c r="I23" s="21">
        <f t="shared" si="1"/>
        <v>0.11474412773087828</v>
      </c>
      <c r="J23" s="2"/>
      <c r="K23" s="8">
        <v>200452</v>
      </c>
      <c r="L23" s="1"/>
      <c r="M23" s="21">
        <f t="shared" si="2"/>
        <v>1.669061448275923E-3</v>
      </c>
      <c r="N23" s="3"/>
      <c r="O23" s="8">
        <v>82142</v>
      </c>
      <c r="P23" s="1"/>
      <c r="Q23" s="21">
        <f t="shared" si="3"/>
        <v>6.8395449027338641E-4</v>
      </c>
      <c r="R23" s="2"/>
      <c r="S23" s="8">
        <v>136500</v>
      </c>
      <c r="T23" s="1"/>
      <c r="U23" s="21">
        <f t="shared" si="4"/>
        <v>1.136565799740903E-3</v>
      </c>
      <c r="V23" s="2"/>
      <c r="W23" s="8">
        <v>0</v>
      </c>
      <c r="X23" s="3"/>
      <c r="Y23" s="21">
        <f t="shared" si="5"/>
        <v>0</v>
      </c>
      <c r="Z23" s="2"/>
      <c r="AA23" s="8">
        <v>0</v>
      </c>
      <c r="AB23" s="3"/>
      <c r="AC23" s="21">
        <f t="shared" si="6"/>
        <v>0</v>
      </c>
      <c r="AD23" s="2"/>
      <c r="AE23" s="8">
        <v>0</v>
      </c>
      <c r="AF23" s="3"/>
      <c r="AG23" s="21">
        <f t="shared" si="7"/>
        <v>0</v>
      </c>
      <c r="AH23" s="2"/>
      <c r="AI23" s="8">
        <v>0</v>
      </c>
      <c r="AJ23" s="3"/>
      <c r="AK23" s="21">
        <f t="shared" si="8"/>
        <v>0</v>
      </c>
      <c r="AL23" s="2"/>
      <c r="AM23" s="8">
        <v>18307</v>
      </c>
      <c r="AN23" s="3"/>
      <c r="AO23" s="21">
        <f t="shared" si="9"/>
        <v>1.5243304099528727E-4</v>
      </c>
      <c r="AP23" s="3"/>
      <c r="AQ23" s="8">
        <v>2702693</v>
      </c>
      <c r="AR23" s="3"/>
      <c r="AS23" s="21">
        <f t="shared" si="10"/>
        <v>2.2503944549444252E-2</v>
      </c>
      <c r="AT23" s="2"/>
      <c r="AU23" s="8">
        <v>455630</v>
      </c>
      <c r="AV23" s="3"/>
      <c r="AW23" s="21">
        <f t="shared" si="11"/>
        <v>3.7937983541095062E-3</v>
      </c>
      <c r="AX23" s="2"/>
      <c r="AY23" s="8">
        <v>0</v>
      </c>
      <c r="AZ23" s="3"/>
      <c r="BA23" s="21">
        <f t="shared" si="12"/>
        <v>0</v>
      </c>
      <c r="BB23" s="2"/>
      <c r="BC23" s="8">
        <v>2543730</v>
      </c>
      <c r="BD23" s="1"/>
      <c r="BE23" s="21">
        <f t="shared" si="13"/>
        <v>2.1180340818863934E-2</v>
      </c>
      <c r="BF23" s="2"/>
      <c r="BG23" s="8">
        <v>0</v>
      </c>
      <c r="BH23" s="1"/>
      <c r="BI23" s="21">
        <f t="shared" si="14"/>
        <v>0</v>
      </c>
      <c r="BJ23" s="2"/>
      <c r="BK23" s="8">
        <v>820701</v>
      </c>
      <c r="BL23" s="1"/>
      <c r="BM23" s="21">
        <f t="shared" si="15"/>
        <v>6.8335581568729582E-3</v>
      </c>
      <c r="BN23" s="2"/>
      <c r="BO23" s="8">
        <v>0</v>
      </c>
      <c r="BP23" s="1"/>
      <c r="BQ23" s="21">
        <f t="shared" si="16"/>
        <v>0</v>
      </c>
      <c r="BR23" s="2"/>
      <c r="BS23" s="8">
        <v>392632</v>
      </c>
      <c r="BT23" s="1"/>
      <c r="BU23" s="21">
        <f t="shared" si="17"/>
        <v>3.2692461764386098E-3</v>
      </c>
      <c r="BV23" s="2"/>
      <c r="BW23" s="8">
        <v>0</v>
      </c>
      <c r="BX23" s="1"/>
      <c r="BY23" s="21">
        <f t="shared" si="18"/>
        <v>0</v>
      </c>
      <c r="BZ23" s="2"/>
      <c r="CA23" s="8">
        <v>21861</v>
      </c>
      <c r="CB23" s="1"/>
      <c r="CC23" s="21">
        <f t="shared" si="19"/>
        <v>1.820253842354277E-4</v>
      </c>
      <c r="CD23" s="2"/>
      <c r="CE23" s="8">
        <v>0</v>
      </c>
      <c r="CF23" s="1"/>
      <c r="CG23" s="21">
        <f t="shared" si="20"/>
        <v>0</v>
      </c>
      <c r="CH23" s="2"/>
      <c r="CI23" s="8">
        <v>0</v>
      </c>
      <c r="CJ23" s="1"/>
      <c r="CK23" s="21">
        <f t="shared" si="21"/>
        <v>0</v>
      </c>
      <c r="CL23" s="2"/>
      <c r="CM23" s="8">
        <v>6566258</v>
      </c>
      <c r="CN23" s="1"/>
      <c r="CO23" s="21">
        <f t="shared" si="22"/>
        <v>5.467387747307767E-2</v>
      </c>
      <c r="CP23" s="2"/>
      <c r="CQ23" s="8">
        <v>0</v>
      </c>
      <c r="CR23" s="1"/>
      <c r="CS23" s="21">
        <f t="shared" si="23"/>
        <v>0</v>
      </c>
      <c r="CT23" s="2"/>
      <c r="CU23" s="8">
        <v>0</v>
      </c>
      <c r="CV23" s="1"/>
      <c r="CW23" s="21">
        <f t="shared" si="24"/>
        <v>0</v>
      </c>
      <c r="CX23" s="3"/>
      <c r="CY23" s="16">
        <f t="shared" si="25"/>
        <v>120098634</v>
      </c>
    </row>
    <row r="24" spans="1:103" s="6" customFormat="1" ht="15" customHeight="1" x14ac:dyDescent="0.25">
      <c r="A24" s="1">
        <v>41</v>
      </c>
      <c r="B24" s="1" t="s">
        <v>48</v>
      </c>
      <c r="C24" s="8">
        <v>312544009</v>
      </c>
      <c r="D24" s="1"/>
      <c r="E24" s="21">
        <f t="shared" si="0"/>
        <v>0.76114658377349131</v>
      </c>
      <c r="F24" s="2"/>
      <c r="G24" s="8">
        <v>45372305</v>
      </c>
      <c r="H24" s="1"/>
      <c r="I24" s="21">
        <f t="shared" si="1"/>
        <v>0.11049635876616307</v>
      </c>
      <c r="J24" s="2"/>
      <c r="K24" s="8">
        <v>0</v>
      </c>
      <c r="L24" s="1"/>
      <c r="M24" s="21">
        <f t="shared" si="2"/>
        <v>0</v>
      </c>
      <c r="N24" s="3"/>
      <c r="O24" s="8">
        <v>166280</v>
      </c>
      <c r="P24" s="1"/>
      <c r="Q24" s="21">
        <f t="shared" si="3"/>
        <v>4.0494602457683373E-4</v>
      </c>
      <c r="R24" s="2"/>
      <c r="S24" s="8">
        <v>129281</v>
      </c>
      <c r="T24" s="1"/>
      <c r="U24" s="21">
        <f t="shared" si="4"/>
        <v>3.1484139405411139E-4</v>
      </c>
      <c r="V24" s="2"/>
      <c r="W24" s="8">
        <v>0</v>
      </c>
      <c r="X24" s="3"/>
      <c r="Y24" s="21">
        <f t="shared" si="5"/>
        <v>0</v>
      </c>
      <c r="Z24" s="2"/>
      <c r="AA24" s="8">
        <v>0</v>
      </c>
      <c r="AB24" s="3"/>
      <c r="AC24" s="21">
        <f t="shared" si="6"/>
        <v>0</v>
      </c>
      <c r="AD24" s="2"/>
      <c r="AE24" s="8">
        <v>0</v>
      </c>
      <c r="AF24" s="3"/>
      <c r="AG24" s="21">
        <f t="shared" si="7"/>
        <v>0</v>
      </c>
      <c r="AH24" s="2"/>
      <c r="AI24" s="8">
        <v>5707068</v>
      </c>
      <c r="AJ24" s="3"/>
      <c r="AK24" s="21">
        <f t="shared" si="8"/>
        <v>1.3898571677830535E-2</v>
      </c>
      <c r="AL24" s="2"/>
      <c r="AM24" s="8">
        <v>2755075</v>
      </c>
      <c r="AN24" s="3"/>
      <c r="AO24" s="21">
        <f t="shared" si="9"/>
        <v>6.7095060660393325E-3</v>
      </c>
      <c r="AP24" s="3"/>
      <c r="AQ24" s="8">
        <v>15189479</v>
      </c>
      <c r="AR24" s="3"/>
      <c r="AS24" s="21">
        <f t="shared" si="10"/>
        <v>3.699133471519906E-2</v>
      </c>
      <c r="AT24" s="2"/>
      <c r="AU24" s="8">
        <v>5192218</v>
      </c>
      <c r="AV24" s="3"/>
      <c r="AW24" s="21">
        <f t="shared" si="11"/>
        <v>1.2644744033174636E-2</v>
      </c>
      <c r="AX24" s="2"/>
      <c r="AY24" s="8">
        <v>0</v>
      </c>
      <c r="AZ24" s="3"/>
      <c r="BA24" s="21">
        <f t="shared" si="12"/>
        <v>0</v>
      </c>
      <c r="BB24" s="2"/>
      <c r="BC24" s="8">
        <v>6413186</v>
      </c>
      <c r="BD24" s="1"/>
      <c r="BE24" s="21">
        <f t="shared" si="13"/>
        <v>1.5618199275750576E-2</v>
      </c>
      <c r="BF24" s="2"/>
      <c r="BG24" s="8">
        <v>0</v>
      </c>
      <c r="BH24" s="1"/>
      <c r="BI24" s="21">
        <f t="shared" si="14"/>
        <v>0</v>
      </c>
      <c r="BJ24" s="2"/>
      <c r="BK24" s="8">
        <v>1597907</v>
      </c>
      <c r="BL24" s="1"/>
      <c r="BM24" s="21">
        <f t="shared" si="15"/>
        <v>3.8914246289000159E-3</v>
      </c>
      <c r="BN24" s="2"/>
      <c r="BO24" s="8">
        <v>125283</v>
      </c>
      <c r="BP24" s="1"/>
      <c r="BQ24" s="21">
        <f t="shared" si="16"/>
        <v>3.0510496029023009E-4</v>
      </c>
      <c r="BR24" s="2"/>
      <c r="BS24" s="8">
        <v>1220126</v>
      </c>
      <c r="BT24" s="1"/>
      <c r="BU24" s="21">
        <f t="shared" si="17"/>
        <v>2.9714046979963543E-3</v>
      </c>
      <c r="BV24" s="2"/>
      <c r="BW24" s="8">
        <v>0</v>
      </c>
      <c r="BX24" s="1"/>
      <c r="BY24" s="21">
        <f t="shared" si="18"/>
        <v>0</v>
      </c>
      <c r="BZ24" s="2"/>
      <c r="CA24" s="8">
        <v>932301</v>
      </c>
      <c r="CB24" s="1"/>
      <c r="CC24" s="21">
        <f t="shared" si="19"/>
        <v>2.2704569621061262E-3</v>
      </c>
      <c r="CD24" s="2"/>
      <c r="CE24" s="8">
        <v>0</v>
      </c>
      <c r="CF24" s="1"/>
      <c r="CG24" s="21">
        <f t="shared" si="20"/>
        <v>0</v>
      </c>
      <c r="CH24" s="2"/>
      <c r="CI24" s="8">
        <v>0</v>
      </c>
      <c r="CJ24" s="1"/>
      <c r="CK24" s="21">
        <f t="shared" si="21"/>
        <v>0</v>
      </c>
      <c r="CL24" s="2"/>
      <c r="CM24" s="8">
        <v>13278108</v>
      </c>
      <c r="CN24" s="1"/>
      <c r="CO24" s="21">
        <f t="shared" si="22"/>
        <v>3.2336523024427785E-2</v>
      </c>
      <c r="CP24" s="2"/>
      <c r="CQ24" s="8">
        <v>0</v>
      </c>
      <c r="CR24" s="1"/>
      <c r="CS24" s="21">
        <f t="shared" si="23"/>
        <v>0</v>
      </c>
      <c r="CT24" s="2"/>
      <c r="CU24" s="8">
        <v>0</v>
      </c>
      <c r="CV24" s="1"/>
      <c r="CW24" s="21">
        <f t="shared" si="24"/>
        <v>0</v>
      </c>
      <c r="CX24" s="3"/>
      <c r="CY24" s="16">
        <f t="shared" si="25"/>
        <v>410622626</v>
      </c>
    </row>
    <row r="25" spans="1:103" s="6" customFormat="1" ht="15" customHeight="1" x14ac:dyDescent="0.25">
      <c r="A25" s="1">
        <v>42</v>
      </c>
      <c r="B25" s="1" t="s">
        <v>49</v>
      </c>
      <c r="C25" s="8">
        <v>197861751</v>
      </c>
      <c r="D25" s="1"/>
      <c r="E25" s="21">
        <f t="shared" si="0"/>
        <v>0.75463058507170766</v>
      </c>
      <c r="F25" s="2"/>
      <c r="G25" s="8">
        <v>34151693</v>
      </c>
      <c r="H25" s="1"/>
      <c r="I25" s="21">
        <f t="shared" si="1"/>
        <v>0.13025211765046668</v>
      </c>
      <c r="J25" s="2"/>
      <c r="K25" s="8">
        <v>0</v>
      </c>
      <c r="L25" s="1"/>
      <c r="M25" s="21">
        <f t="shared" si="2"/>
        <v>0</v>
      </c>
      <c r="N25" s="3"/>
      <c r="O25" s="8">
        <v>411520</v>
      </c>
      <c r="P25" s="1"/>
      <c r="Q25" s="21">
        <f t="shared" si="3"/>
        <v>1.569507885173366E-3</v>
      </c>
      <c r="R25" s="2"/>
      <c r="S25" s="8">
        <v>0</v>
      </c>
      <c r="T25" s="1"/>
      <c r="U25" s="21">
        <f t="shared" si="4"/>
        <v>0</v>
      </c>
      <c r="V25" s="2"/>
      <c r="W25" s="8">
        <v>0</v>
      </c>
      <c r="X25" s="3"/>
      <c r="Y25" s="21">
        <f t="shared" si="5"/>
        <v>0</v>
      </c>
      <c r="Z25" s="2"/>
      <c r="AA25" s="8">
        <v>0</v>
      </c>
      <c r="AB25" s="3"/>
      <c r="AC25" s="21">
        <f t="shared" si="6"/>
        <v>0</v>
      </c>
      <c r="AD25" s="2"/>
      <c r="AE25" s="8">
        <v>345570</v>
      </c>
      <c r="AF25" s="3"/>
      <c r="AG25" s="21">
        <f t="shared" si="7"/>
        <v>1.3179792959743394E-3</v>
      </c>
      <c r="AH25" s="2"/>
      <c r="AI25" s="8">
        <v>0</v>
      </c>
      <c r="AJ25" s="3"/>
      <c r="AK25" s="21">
        <f t="shared" si="8"/>
        <v>0</v>
      </c>
      <c r="AL25" s="2"/>
      <c r="AM25" s="8">
        <v>1275495</v>
      </c>
      <c r="AN25" s="3"/>
      <c r="AO25" s="21">
        <f t="shared" si="9"/>
        <v>4.86464682153772E-3</v>
      </c>
      <c r="AP25" s="3"/>
      <c r="AQ25" s="8">
        <v>9926958</v>
      </c>
      <c r="AR25" s="3"/>
      <c r="AS25" s="21">
        <f t="shared" si="10"/>
        <v>3.7860708730523003E-2</v>
      </c>
      <c r="AT25" s="2"/>
      <c r="AU25" s="8">
        <v>1018987</v>
      </c>
      <c r="AV25" s="3"/>
      <c r="AW25" s="21">
        <f t="shared" si="11"/>
        <v>3.8863436318748853E-3</v>
      </c>
      <c r="AX25" s="2"/>
      <c r="AY25" s="8">
        <v>690433</v>
      </c>
      <c r="AZ25" s="3"/>
      <c r="BA25" s="21">
        <f t="shared" si="12"/>
        <v>2.633262144449608E-3</v>
      </c>
      <c r="BB25" s="2"/>
      <c r="BC25" s="8">
        <v>6567273</v>
      </c>
      <c r="BD25" s="1"/>
      <c r="BE25" s="21">
        <f t="shared" si="13"/>
        <v>2.5047110122439122E-2</v>
      </c>
      <c r="BF25" s="2"/>
      <c r="BG25" s="8">
        <v>81365</v>
      </c>
      <c r="BH25" s="1"/>
      <c r="BI25" s="21">
        <f t="shared" si="14"/>
        <v>3.1032029810733601E-4</v>
      </c>
      <c r="BJ25" s="2"/>
      <c r="BK25" s="8">
        <v>909201</v>
      </c>
      <c r="BL25" s="1"/>
      <c r="BM25" s="21">
        <f t="shared" si="15"/>
        <v>3.4676276698763354E-3</v>
      </c>
      <c r="BN25" s="2"/>
      <c r="BO25" s="8">
        <v>0</v>
      </c>
      <c r="BP25" s="1"/>
      <c r="BQ25" s="21">
        <f t="shared" si="16"/>
        <v>0</v>
      </c>
      <c r="BR25" s="2"/>
      <c r="BS25" s="8">
        <v>2029144</v>
      </c>
      <c r="BT25" s="1"/>
      <c r="BU25" s="21">
        <f t="shared" si="17"/>
        <v>7.7390102744756628E-3</v>
      </c>
      <c r="BV25" s="2"/>
      <c r="BW25" s="8">
        <v>49393</v>
      </c>
      <c r="BX25" s="1"/>
      <c r="BY25" s="21">
        <f t="shared" si="18"/>
        <v>1.8838137386364712E-4</v>
      </c>
      <c r="BZ25" s="2"/>
      <c r="CA25" s="8">
        <v>0</v>
      </c>
      <c r="CB25" s="1"/>
      <c r="CC25" s="21">
        <f t="shared" si="19"/>
        <v>0</v>
      </c>
      <c r="CD25" s="2"/>
      <c r="CE25" s="8">
        <v>0</v>
      </c>
      <c r="CF25" s="1"/>
      <c r="CG25" s="21">
        <f t="shared" si="20"/>
        <v>0</v>
      </c>
      <c r="CH25" s="2"/>
      <c r="CI25" s="8">
        <v>0</v>
      </c>
      <c r="CJ25" s="1"/>
      <c r="CK25" s="21">
        <f t="shared" si="21"/>
        <v>0</v>
      </c>
      <c r="CL25" s="2"/>
      <c r="CM25" s="8">
        <v>6878052</v>
      </c>
      <c r="CN25" s="1"/>
      <c r="CO25" s="21">
        <f t="shared" si="22"/>
        <v>2.6232399029530621E-2</v>
      </c>
      <c r="CP25" s="2"/>
      <c r="CQ25" s="8">
        <v>0</v>
      </c>
      <c r="CR25" s="1"/>
      <c r="CS25" s="21">
        <f t="shared" si="23"/>
        <v>0</v>
      </c>
      <c r="CT25" s="2"/>
      <c r="CU25" s="8">
        <v>0</v>
      </c>
      <c r="CV25" s="1"/>
      <c r="CW25" s="21">
        <f t="shared" si="24"/>
        <v>0</v>
      </c>
      <c r="CX25" s="3"/>
      <c r="CY25" s="16">
        <f t="shared" si="25"/>
        <v>262196835</v>
      </c>
    </row>
    <row r="26" spans="1:103" s="6" customFormat="1" ht="15" customHeight="1" x14ac:dyDescent="0.25">
      <c r="A26" s="1">
        <v>43</v>
      </c>
      <c r="B26" s="1" t="s">
        <v>50</v>
      </c>
      <c r="C26" s="8">
        <v>379893075</v>
      </c>
      <c r="D26" s="1"/>
      <c r="E26" s="21">
        <f t="shared" si="0"/>
        <v>0.72965511779479619</v>
      </c>
      <c r="F26" s="2"/>
      <c r="G26" s="8">
        <v>64928108</v>
      </c>
      <c r="H26" s="1"/>
      <c r="I26" s="21">
        <f t="shared" si="1"/>
        <v>0.12470647508100337</v>
      </c>
      <c r="J26" s="2"/>
      <c r="K26" s="8">
        <v>0</v>
      </c>
      <c r="L26" s="1"/>
      <c r="M26" s="21">
        <f t="shared" si="2"/>
        <v>0</v>
      </c>
      <c r="N26" s="3"/>
      <c r="O26" s="8">
        <v>2128</v>
      </c>
      <c r="P26" s="1"/>
      <c r="Q26" s="21">
        <f t="shared" si="3"/>
        <v>4.0872187277099647E-6</v>
      </c>
      <c r="R26" s="2"/>
      <c r="S26" s="8">
        <v>28730</v>
      </c>
      <c r="T26" s="1"/>
      <c r="U26" s="21">
        <f t="shared" si="4"/>
        <v>5.5181294195069211E-5</v>
      </c>
      <c r="V26" s="2"/>
      <c r="W26" s="8">
        <v>0</v>
      </c>
      <c r="X26" s="3"/>
      <c r="Y26" s="21">
        <f t="shared" si="5"/>
        <v>0</v>
      </c>
      <c r="Z26" s="2"/>
      <c r="AA26" s="8">
        <v>0</v>
      </c>
      <c r="AB26" s="3"/>
      <c r="AC26" s="21">
        <f t="shared" si="6"/>
        <v>0</v>
      </c>
      <c r="AD26" s="2"/>
      <c r="AE26" s="8">
        <v>0</v>
      </c>
      <c r="AF26" s="3"/>
      <c r="AG26" s="21">
        <f t="shared" si="7"/>
        <v>0</v>
      </c>
      <c r="AH26" s="2"/>
      <c r="AI26" s="8">
        <v>4186678</v>
      </c>
      <c r="AJ26" s="3"/>
      <c r="AK26" s="21">
        <f t="shared" si="8"/>
        <v>8.0412916957195955E-3</v>
      </c>
      <c r="AL26" s="2"/>
      <c r="AM26" s="8">
        <v>1243223</v>
      </c>
      <c r="AN26" s="3"/>
      <c r="AO26" s="21">
        <f t="shared" si="9"/>
        <v>2.3878403798495138E-3</v>
      </c>
      <c r="AP26" s="3"/>
      <c r="AQ26" s="8">
        <v>23356928</v>
      </c>
      <c r="AR26" s="3"/>
      <c r="AS26" s="21">
        <f t="shared" si="10"/>
        <v>4.4861312755344572E-2</v>
      </c>
      <c r="AT26" s="2"/>
      <c r="AU26" s="8">
        <v>889170</v>
      </c>
      <c r="AV26" s="3"/>
      <c r="AW26" s="21">
        <f t="shared" si="11"/>
        <v>1.707815919228322E-3</v>
      </c>
      <c r="AX26" s="2"/>
      <c r="AY26" s="8">
        <v>0</v>
      </c>
      <c r="AZ26" s="3"/>
      <c r="BA26" s="21">
        <f t="shared" si="12"/>
        <v>0</v>
      </c>
      <c r="BB26" s="2"/>
      <c r="BC26" s="8">
        <v>15623084</v>
      </c>
      <c r="BD26" s="1"/>
      <c r="BE26" s="21">
        <f t="shared" si="13"/>
        <v>3.0007030784485859E-2</v>
      </c>
      <c r="BF26" s="2"/>
      <c r="BG26" s="8">
        <v>1077906</v>
      </c>
      <c r="BH26" s="1"/>
      <c r="BI26" s="21">
        <f t="shared" si="14"/>
        <v>2.0703184163115306E-3</v>
      </c>
      <c r="BJ26" s="2"/>
      <c r="BK26" s="8">
        <v>2803860</v>
      </c>
      <c r="BL26" s="1"/>
      <c r="BM26" s="21">
        <f t="shared" si="15"/>
        <v>5.3853332245661946E-3</v>
      </c>
      <c r="BN26" s="2"/>
      <c r="BO26" s="8">
        <v>400237</v>
      </c>
      <c r="BP26" s="1"/>
      <c r="BQ26" s="21">
        <f t="shared" si="16"/>
        <v>7.6872939939964899E-4</v>
      </c>
      <c r="BR26" s="2"/>
      <c r="BS26" s="8">
        <v>7223396</v>
      </c>
      <c r="BT26" s="1"/>
      <c r="BU26" s="21">
        <f t="shared" si="17"/>
        <v>1.3873871902662241E-2</v>
      </c>
      <c r="BV26" s="2"/>
      <c r="BW26" s="8">
        <v>0</v>
      </c>
      <c r="BX26" s="1"/>
      <c r="BY26" s="21">
        <f t="shared" si="18"/>
        <v>0</v>
      </c>
      <c r="BZ26" s="2"/>
      <c r="CA26" s="8">
        <v>1199038</v>
      </c>
      <c r="CB26" s="1"/>
      <c r="CC26" s="21">
        <f t="shared" si="19"/>
        <v>2.3029748913702543E-3</v>
      </c>
      <c r="CD26" s="2"/>
      <c r="CE26" s="8">
        <v>0</v>
      </c>
      <c r="CF26" s="1"/>
      <c r="CG26" s="21">
        <f t="shared" si="20"/>
        <v>0</v>
      </c>
      <c r="CH26" s="2"/>
      <c r="CI26" s="8">
        <v>0</v>
      </c>
      <c r="CJ26" s="1"/>
      <c r="CK26" s="21">
        <f t="shared" si="21"/>
        <v>0</v>
      </c>
      <c r="CL26" s="2"/>
      <c r="CM26" s="8">
        <v>17791887</v>
      </c>
      <c r="CN26" s="1"/>
      <c r="CO26" s="21">
        <f t="shared" si="22"/>
        <v>3.4172619242339969E-2</v>
      </c>
      <c r="CP26" s="2"/>
      <c r="CQ26" s="8">
        <v>0</v>
      </c>
      <c r="CR26" s="1"/>
      <c r="CS26" s="21">
        <f t="shared" si="23"/>
        <v>0</v>
      </c>
      <c r="CT26" s="2"/>
      <c r="CU26" s="8">
        <v>0</v>
      </c>
      <c r="CV26" s="1"/>
      <c r="CW26" s="21">
        <f t="shared" si="24"/>
        <v>0</v>
      </c>
      <c r="CX26" s="3"/>
      <c r="CY26" s="16">
        <f t="shared" si="25"/>
        <v>520647448</v>
      </c>
    </row>
    <row r="27" spans="1:103" s="6" customFormat="1" ht="15" customHeight="1" x14ac:dyDescent="0.25">
      <c r="A27" s="1">
        <v>44</v>
      </c>
      <c r="B27" s="1" t="s">
        <v>51</v>
      </c>
      <c r="C27" s="8">
        <v>186901718</v>
      </c>
      <c r="D27" s="1"/>
      <c r="E27" s="21">
        <f t="shared" si="0"/>
        <v>0.72381440068298331</v>
      </c>
      <c r="F27" s="2"/>
      <c r="G27" s="8">
        <v>30816148</v>
      </c>
      <c r="H27" s="1"/>
      <c r="I27" s="21">
        <f t="shared" si="1"/>
        <v>0.11934171571380695</v>
      </c>
      <c r="J27" s="2"/>
      <c r="K27" s="8">
        <v>0</v>
      </c>
      <c r="L27" s="1"/>
      <c r="M27" s="21">
        <f t="shared" si="2"/>
        <v>0</v>
      </c>
      <c r="N27" s="3"/>
      <c r="O27" s="8">
        <v>49840</v>
      </c>
      <c r="P27" s="1"/>
      <c r="Q27" s="21">
        <f t="shared" si="3"/>
        <v>1.9301539930221447E-4</v>
      </c>
      <c r="R27" s="2"/>
      <c r="S27" s="8">
        <v>0</v>
      </c>
      <c r="T27" s="1"/>
      <c r="U27" s="21">
        <f t="shared" si="4"/>
        <v>0</v>
      </c>
      <c r="V27" s="2"/>
      <c r="W27" s="8">
        <v>0</v>
      </c>
      <c r="X27" s="3"/>
      <c r="Y27" s="21">
        <f t="shared" si="5"/>
        <v>0</v>
      </c>
      <c r="Z27" s="2"/>
      <c r="AA27" s="8">
        <v>0</v>
      </c>
      <c r="AB27" s="3"/>
      <c r="AC27" s="21">
        <f t="shared" si="6"/>
        <v>0</v>
      </c>
      <c r="AD27" s="2"/>
      <c r="AE27" s="8">
        <v>14000</v>
      </c>
      <c r="AF27" s="3"/>
      <c r="AG27" s="21">
        <f t="shared" si="7"/>
        <v>5.4217808792756875E-5</v>
      </c>
      <c r="AH27" s="2"/>
      <c r="AI27" s="8">
        <v>0</v>
      </c>
      <c r="AJ27" s="3"/>
      <c r="AK27" s="21">
        <f t="shared" si="8"/>
        <v>0</v>
      </c>
      <c r="AL27" s="2"/>
      <c r="AM27" s="8">
        <v>58875</v>
      </c>
      <c r="AN27" s="3"/>
      <c r="AO27" s="21">
        <f t="shared" si="9"/>
        <v>2.2800524947668292E-4</v>
      </c>
      <c r="AP27" s="3"/>
      <c r="AQ27" s="8">
        <v>11201831</v>
      </c>
      <c r="AR27" s="3"/>
      <c r="AS27" s="21">
        <f t="shared" si="10"/>
        <v>4.3381337949055465E-2</v>
      </c>
      <c r="AT27" s="2"/>
      <c r="AU27" s="8">
        <v>5581164</v>
      </c>
      <c r="AV27" s="3"/>
      <c r="AW27" s="21">
        <f t="shared" si="11"/>
        <v>2.1614177328072724E-2</v>
      </c>
      <c r="AX27" s="2"/>
      <c r="AY27" s="8">
        <v>0</v>
      </c>
      <c r="AZ27" s="3"/>
      <c r="BA27" s="21">
        <f t="shared" si="12"/>
        <v>0</v>
      </c>
      <c r="BB27" s="2"/>
      <c r="BC27" s="8">
        <v>8231196</v>
      </c>
      <c r="BD27" s="1"/>
      <c r="BE27" s="21">
        <f t="shared" si="13"/>
        <v>3.1876957918836088E-2</v>
      </c>
      <c r="BF27" s="2"/>
      <c r="BG27" s="8">
        <v>0</v>
      </c>
      <c r="BH27" s="1"/>
      <c r="BI27" s="21">
        <f t="shared" si="14"/>
        <v>0</v>
      </c>
      <c r="BJ27" s="2"/>
      <c r="BK27" s="8">
        <v>3199381</v>
      </c>
      <c r="BL27" s="1"/>
      <c r="BM27" s="21">
        <f t="shared" si="15"/>
        <v>1.2390244808084235E-2</v>
      </c>
      <c r="BN27" s="2"/>
      <c r="BO27" s="8">
        <v>0</v>
      </c>
      <c r="BP27" s="1"/>
      <c r="BQ27" s="21">
        <f t="shared" si="16"/>
        <v>0</v>
      </c>
      <c r="BR27" s="2"/>
      <c r="BS27" s="8">
        <v>1463633</v>
      </c>
      <c r="BT27" s="1"/>
      <c r="BU27" s="21">
        <f t="shared" si="17"/>
        <v>5.6682124383406517E-3</v>
      </c>
      <c r="BV27" s="2"/>
      <c r="BW27" s="8">
        <v>0</v>
      </c>
      <c r="BX27" s="1"/>
      <c r="BY27" s="21">
        <f t="shared" si="18"/>
        <v>0</v>
      </c>
      <c r="BZ27" s="2"/>
      <c r="CA27" s="8">
        <v>70285</v>
      </c>
      <c r="CB27" s="1"/>
      <c r="CC27" s="21">
        <f t="shared" si="19"/>
        <v>2.721927636427798E-4</v>
      </c>
      <c r="CD27" s="2"/>
      <c r="CE27" s="8">
        <v>0</v>
      </c>
      <c r="CF27" s="1"/>
      <c r="CG27" s="21">
        <f t="shared" si="20"/>
        <v>0</v>
      </c>
      <c r="CH27" s="2"/>
      <c r="CI27" s="8">
        <v>0</v>
      </c>
      <c r="CJ27" s="1"/>
      <c r="CK27" s="21">
        <f t="shared" si="21"/>
        <v>0</v>
      </c>
      <c r="CL27" s="2"/>
      <c r="CM27" s="8">
        <v>10629668</v>
      </c>
      <c r="CN27" s="1"/>
      <c r="CO27" s="21">
        <f t="shared" si="22"/>
        <v>4.1165521939606174E-2</v>
      </c>
      <c r="CP27" s="2"/>
      <c r="CQ27" s="8">
        <v>0</v>
      </c>
      <c r="CR27" s="1"/>
      <c r="CS27" s="21">
        <f t="shared" si="23"/>
        <v>0</v>
      </c>
      <c r="CT27" s="2"/>
      <c r="CU27" s="8">
        <v>0</v>
      </c>
      <c r="CV27" s="1"/>
      <c r="CW27" s="21">
        <f t="shared" si="24"/>
        <v>0</v>
      </c>
      <c r="CX27" s="3"/>
      <c r="CY27" s="16">
        <f t="shared" si="25"/>
        <v>258217739</v>
      </c>
    </row>
    <row r="28" spans="1:103" s="6" customFormat="1" ht="15" customHeight="1" x14ac:dyDescent="0.25">
      <c r="A28" s="1">
        <v>45</v>
      </c>
      <c r="B28" s="1" t="s">
        <v>52</v>
      </c>
      <c r="C28" s="8">
        <v>80545023</v>
      </c>
      <c r="D28" s="1"/>
      <c r="E28" s="21">
        <f t="shared" si="0"/>
        <v>0.75452731011029861</v>
      </c>
      <c r="F28" s="2"/>
      <c r="G28" s="8">
        <v>6556012</v>
      </c>
      <c r="H28" s="1"/>
      <c r="I28" s="21">
        <f t="shared" si="1"/>
        <v>6.1415217417106448E-2</v>
      </c>
      <c r="J28" s="2"/>
      <c r="K28" s="8">
        <v>0</v>
      </c>
      <c r="L28" s="1"/>
      <c r="M28" s="21">
        <f t="shared" si="2"/>
        <v>0</v>
      </c>
      <c r="N28" s="3"/>
      <c r="O28" s="8">
        <v>40240</v>
      </c>
      <c r="P28" s="1"/>
      <c r="Q28" s="21">
        <f t="shared" si="3"/>
        <v>3.7695909477657505E-4</v>
      </c>
      <c r="R28" s="2"/>
      <c r="S28" s="8">
        <v>0</v>
      </c>
      <c r="T28" s="1"/>
      <c r="U28" s="21">
        <f t="shared" si="4"/>
        <v>0</v>
      </c>
      <c r="V28" s="2"/>
      <c r="W28" s="8">
        <v>0</v>
      </c>
      <c r="X28" s="3"/>
      <c r="Y28" s="21">
        <f t="shared" si="5"/>
        <v>0</v>
      </c>
      <c r="Z28" s="2"/>
      <c r="AA28" s="8">
        <v>0</v>
      </c>
      <c r="AB28" s="3"/>
      <c r="AC28" s="21">
        <f t="shared" si="6"/>
        <v>0</v>
      </c>
      <c r="AD28" s="2"/>
      <c r="AE28" s="8">
        <v>0</v>
      </c>
      <c r="AF28" s="3"/>
      <c r="AG28" s="21">
        <f t="shared" si="7"/>
        <v>0</v>
      </c>
      <c r="AH28" s="2"/>
      <c r="AI28" s="8">
        <v>0</v>
      </c>
      <c r="AJ28" s="3"/>
      <c r="AK28" s="21">
        <f t="shared" si="8"/>
        <v>0</v>
      </c>
      <c r="AL28" s="2"/>
      <c r="AM28" s="8">
        <v>37000</v>
      </c>
      <c r="AN28" s="3"/>
      <c r="AO28" s="21">
        <f t="shared" si="9"/>
        <v>3.4660751756295422E-4</v>
      </c>
      <c r="AP28" s="3"/>
      <c r="AQ28" s="8">
        <v>9069775</v>
      </c>
      <c r="AR28" s="3"/>
      <c r="AS28" s="21">
        <f t="shared" si="10"/>
        <v>8.4963572908230894E-2</v>
      </c>
      <c r="AT28" s="2"/>
      <c r="AU28" s="8">
        <v>2536797</v>
      </c>
      <c r="AV28" s="3"/>
      <c r="AW28" s="21">
        <f t="shared" si="11"/>
        <v>2.3764132722463503E-2</v>
      </c>
      <c r="AX28" s="2"/>
      <c r="AY28" s="8">
        <v>0</v>
      </c>
      <c r="AZ28" s="3"/>
      <c r="BA28" s="21">
        <f t="shared" si="12"/>
        <v>0</v>
      </c>
      <c r="BB28" s="2"/>
      <c r="BC28" s="8">
        <v>4365424</v>
      </c>
      <c r="BD28" s="1"/>
      <c r="BE28" s="21">
        <f t="shared" si="13"/>
        <v>4.0894291236479509E-2</v>
      </c>
      <c r="BF28" s="2"/>
      <c r="BG28" s="8">
        <v>0</v>
      </c>
      <c r="BH28" s="1"/>
      <c r="BI28" s="21">
        <f t="shared" si="14"/>
        <v>0</v>
      </c>
      <c r="BJ28" s="2"/>
      <c r="BK28" s="8">
        <v>449361</v>
      </c>
      <c r="BL28" s="1"/>
      <c r="BM28" s="21">
        <f t="shared" si="15"/>
        <v>4.2095108297190986E-3</v>
      </c>
      <c r="BN28" s="2"/>
      <c r="BO28" s="8">
        <v>0</v>
      </c>
      <c r="BP28" s="1"/>
      <c r="BQ28" s="21">
        <f t="shared" si="16"/>
        <v>0</v>
      </c>
      <c r="BR28" s="2"/>
      <c r="BS28" s="8">
        <v>709686</v>
      </c>
      <c r="BT28" s="1"/>
      <c r="BU28" s="21">
        <f t="shared" si="17"/>
        <v>6.6481757488968301E-3</v>
      </c>
      <c r="BV28" s="2"/>
      <c r="BW28" s="8">
        <v>115170</v>
      </c>
      <c r="BX28" s="1"/>
      <c r="BY28" s="21">
        <f t="shared" si="18"/>
        <v>1.078886156695282E-3</v>
      </c>
      <c r="BZ28" s="2"/>
      <c r="CA28" s="8">
        <v>0</v>
      </c>
      <c r="CB28" s="1"/>
      <c r="CC28" s="21">
        <f t="shared" si="19"/>
        <v>0</v>
      </c>
      <c r="CD28" s="2"/>
      <c r="CE28" s="8">
        <v>0</v>
      </c>
      <c r="CF28" s="1"/>
      <c r="CG28" s="21">
        <f t="shared" si="20"/>
        <v>0</v>
      </c>
      <c r="CH28" s="2"/>
      <c r="CI28" s="8">
        <v>0</v>
      </c>
      <c r="CJ28" s="1"/>
      <c r="CK28" s="21">
        <f t="shared" si="21"/>
        <v>0</v>
      </c>
      <c r="CL28" s="2"/>
      <c r="CM28" s="8">
        <v>2324495</v>
      </c>
      <c r="CN28" s="1"/>
      <c r="CO28" s="21">
        <f t="shared" si="22"/>
        <v>2.1775336257770249E-2</v>
      </c>
      <c r="CP28" s="2"/>
      <c r="CQ28" s="8">
        <v>0</v>
      </c>
      <c r="CR28" s="1"/>
      <c r="CS28" s="21">
        <f t="shared" si="23"/>
        <v>0</v>
      </c>
      <c r="CT28" s="2"/>
      <c r="CU28" s="8">
        <v>0</v>
      </c>
      <c r="CV28" s="1"/>
      <c r="CW28" s="21">
        <f t="shared" si="24"/>
        <v>0</v>
      </c>
      <c r="CX28" s="3"/>
      <c r="CY28" s="16">
        <f t="shared" si="25"/>
        <v>106748983</v>
      </c>
    </row>
    <row r="29" spans="1:103" s="6" customFormat="1" ht="15" customHeight="1" x14ac:dyDescent="0.25">
      <c r="A29" s="1">
        <v>46</v>
      </c>
      <c r="B29" s="1" t="s">
        <v>53</v>
      </c>
      <c r="C29" s="8">
        <v>52921840</v>
      </c>
      <c r="D29" s="1"/>
      <c r="E29" s="21">
        <f t="shared" si="0"/>
        <v>0.80636094886429255</v>
      </c>
      <c r="F29" s="2"/>
      <c r="G29" s="8">
        <v>6860808</v>
      </c>
      <c r="H29" s="1"/>
      <c r="I29" s="21">
        <f t="shared" si="1"/>
        <v>0.10453694824019213</v>
      </c>
      <c r="J29" s="2"/>
      <c r="K29" s="8">
        <v>83853</v>
      </c>
      <c r="L29" s="1"/>
      <c r="M29" s="21">
        <f t="shared" si="2"/>
        <v>1.2776536992122256E-3</v>
      </c>
      <c r="N29" s="3"/>
      <c r="O29" s="8">
        <v>68920</v>
      </c>
      <c r="P29" s="1"/>
      <c r="Q29" s="21">
        <f t="shared" si="3"/>
        <v>1.0501221536463403E-3</v>
      </c>
      <c r="R29" s="2"/>
      <c r="S29" s="8">
        <v>67623</v>
      </c>
      <c r="T29" s="1"/>
      <c r="U29" s="21">
        <f t="shared" si="4"/>
        <v>1.0303599883346849E-3</v>
      </c>
      <c r="V29" s="2"/>
      <c r="W29" s="8">
        <v>0</v>
      </c>
      <c r="X29" s="3"/>
      <c r="Y29" s="21">
        <f t="shared" si="5"/>
        <v>0</v>
      </c>
      <c r="Z29" s="2"/>
      <c r="AA29" s="8">
        <v>0</v>
      </c>
      <c r="AB29" s="3"/>
      <c r="AC29" s="21">
        <f t="shared" si="6"/>
        <v>0</v>
      </c>
      <c r="AD29" s="2"/>
      <c r="AE29" s="8">
        <v>0</v>
      </c>
      <c r="AF29" s="3"/>
      <c r="AG29" s="21">
        <f t="shared" si="7"/>
        <v>0</v>
      </c>
      <c r="AH29" s="2"/>
      <c r="AI29" s="8">
        <v>0</v>
      </c>
      <c r="AJ29" s="3"/>
      <c r="AK29" s="21">
        <f t="shared" si="8"/>
        <v>0</v>
      </c>
      <c r="AL29" s="2"/>
      <c r="AM29" s="8">
        <v>0</v>
      </c>
      <c r="AN29" s="3"/>
      <c r="AO29" s="21">
        <f t="shared" si="9"/>
        <v>0</v>
      </c>
      <c r="AP29" s="3"/>
      <c r="AQ29" s="8">
        <v>174200</v>
      </c>
      <c r="AR29" s="3"/>
      <c r="AS29" s="21">
        <f t="shared" si="10"/>
        <v>2.6542553564305356E-3</v>
      </c>
      <c r="AT29" s="2"/>
      <c r="AU29" s="8">
        <v>796265</v>
      </c>
      <c r="AV29" s="3"/>
      <c r="AW29" s="21">
        <f t="shared" si="11"/>
        <v>1.2132552476395869E-2</v>
      </c>
      <c r="AX29" s="2"/>
      <c r="AY29" s="8">
        <v>0</v>
      </c>
      <c r="AZ29" s="3"/>
      <c r="BA29" s="21">
        <f t="shared" si="12"/>
        <v>0</v>
      </c>
      <c r="BB29" s="2"/>
      <c r="BC29" s="8">
        <v>1354647</v>
      </c>
      <c r="BD29" s="1"/>
      <c r="BE29" s="21">
        <f t="shared" si="13"/>
        <v>2.0640522708510651E-2</v>
      </c>
      <c r="BF29" s="2"/>
      <c r="BG29" s="8">
        <v>0</v>
      </c>
      <c r="BH29" s="1"/>
      <c r="BI29" s="21">
        <f t="shared" si="14"/>
        <v>0</v>
      </c>
      <c r="BJ29" s="2"/>
      <c r="BK29" s="8">
        <v>138699</v>
      </c>
      <c r="BL29" s="1"/>
      <c r="BM29" s="21">
        <f t="shared" si="15"/>
        <v>2.1133327421444252E-3</v>
      </c>
      <c r="BN29" s="2"/>
      <c r="BO29" s="8">
        <v>0</v>
      </c>
      <c r="BP29" s="1"/>
      <c r="BQ29" s="21">
        <f t="shared" si="16"/>
        <v>0</v>
      </c>
      <c r="BR29" s="2"/>
      <c r="BS29" s="8">
        <v>550877</v>
      </c>
      <c r="BT29" s="1"/>
      <c r="BU29" s="21">
        <f t="shared" si="17"/>
        <v>8.3936178414717802E-3</v>
      </c>
      <c r="BV29" s="2"/>
      <c r="BW29" s="8">
        <v>34142</v>
      </c>
      <c r="BX29" s="1"/>
      <c r="BY29" s="21">
        <f t="shared" si="18"/>
        <v>5.2021576566734407E-4</v>
      </c>
      <c r="BZ29" s="2"/>
      <c r="CA29" s="8">
        <v>0</v>
      </c>
      <c r="CB29" s="1"/>
      <c r="CC29" s="21">
        <f t="shared" si="19"/>
        <v>0</v>
      </c>
      <c r="CD29" s="2"/>
      <c r="CE29" s="8">
        <v>0</v>
      </c>
      <c r="CF29" s="1"/>
      <c r="CG29" s="21">
        <f t="shared" si="20"/>
        <v>0</v>
      </c>
      <c r="CH29" s="2"/>
      <c r="CI29" s="8">
        <v>0</v>
      </c>
      <c r="CJ29" s="1"/>
      <c r="CK29" s="21">
        <f t="shared" si="21"/>
        <v>0</v>
      </c>
      <c r="CL29" s="2"/>
      <c r="CM29" s="8">
        <v>2578586</v>
      </c>
      <c r="CN29" s="1"/>
      <c r="CO29" s="21">
        <f t="shared" si="22"/>
        <v>3.9289470163701427E-2</v>
      </c>
      <c r="CP29" s="2"/>
      <c r="CQ29" s="8">
        <v>0</v>
      </c>
      <c r="CR29" s="1"/>
      <c r="CS29" s="21">
        <f t="shared" si="23"/>
        <v>0</v>
      </c>
      <c r="CT29" s="2"/>
      <c r="CU29" s="8">
        <v>0</v>
      </c>
      <c r="CV29" s="1"/>
      <c r="CW29" s="21">
        <f t="shared" si="24"/>
        <v>0</v>
      </c>
      <c r="CX29" s="3"/>
      <c r="CY29" s="16">
        <f t="shared" si="25"/>
        <v>65630460</v>
      </c>
    </row>
    <row r="30" spans="1:103" s="6" customFormat="1" ht="15" customHeight="1" x14ac:dyDescent="0.25">
      <c r="A30" s="1">
        <v>47</v>
      </c>
      <c r="B30" s="1" t="s">
        <v>93</v>
      </c>
      <c r="C30" s="8">
        <v>41868394</v>
      </c>
      <c r="D30" s="1"/>
      <c r="E30" s="21">
        <f t="shared" si="0"/>
        <v>0.7583546785368428</v>
      </c>
      <c r="F30" s="2"/>
      <c r="G30" s="8">
        <v>6183619</v>
      </c>
      <c r="H30" s="1"/>
      <c r="I30" s="21">
        <f t="shared" si="1"/>
        <v>0.11200277705754162</v>
      </c>
      <c r="J30" s="2"/>
      <c r="K30" s="8">
        <v>0</v>
      </c>
      <c r="L30" s="1"/>
      <c r="M30" s="21">
        <f t="shared" si="2"/>
        <v>0</v>
      </c>
      <c r="N30" s="3"/>
      <c r="O30" s="8">
        <v>74720</v>
      </c>
      <c r="P30" s="1"/>
      <c r="Q30" s="21">
        <f t="shared" si="3"/>
        <v>1.3533899002735308E-3</v>
      </c>
      <c r="R30" s="2"/>
      <c r="S30" s="8">
        <v>0</v>
      </c>
      <c r="T30" s="1"/>
      <c r="U30" s="21">
        <f t="shared" si="4"/>
        <v>0</v>
      </c>
      <c r="V30" s="2"/>
      <c r="W30" s="8">
        <v>0</v>
      </c>
      <c r="X30" s="3"/>
      <c r="Y30" s="21">
        <f t="shared" si="5"/>
        <v>0</v>
      </c>
      <c r="Z30" s="2"/>
      <c r="AA30" s="8">
        <v>0</v>
      </c>
      <c r="AB30" s="3"/>
      <c r="AC30" s="21">
        <f t="shared" si="6"/>
        <v>0</v>
      </c>
      <c r="AD30" s="2"/>
      <c r="AE30" s="8">
        <v>0</v>
      </c>
      <c r="AF30" s="3"/>
      <c r="AG30" s="21">
        <f t="shared" si="7"/>
        <v>0</v>
      </c>
      <c r="AH30" s="2"/>
      <c r="AI30" s="8">
        <v>0</v>
      </c>
      <c r="AJ30" s="3"/>
      <c r="AK30" s="21">
        <f t="shared" si="8"/>
        <v>0</v>
      </c>
      <c r="AL30" s="2"/>
      <c r="AM30" s="8">
        <v>6540</v>
      </c>
      <c r="AN30" s="3"/>
      <c r="AO30" s="21">
        <f t="shared" si="9"/>
        <v>1.1845784191366288E-4</v>
      </c>
      <c r="AP30" s="3"/>
      <c r="AQ30" s="8">
        <v>975387</v>
      </c>
      <c r="AR30" s="3"/>
      <c r="AS30" s="21">
        <f t="shared" si="10"/>
        <v>1.7667009029150138E-2</v>
      </c>
      <c r="AT30" s="2"/>
      <c r="AU30" s="8">
        <v>572223</v>
      </c>
      <c r="AV30" s="3"/>
      <c r="AW30" s="21">
        <f t="shared" si="11"/>
        <v>1.0364572121309161E-2</v>
      </c>
      <c r="AX30" s="2"/>
      <c r="AY30" s="8">
        <v>1411479</v>
      </c>
      <c r="AZ30" s="3"/>
      <c r="BA30" s="21">
        <f t="shared" si="12"/>
        <v>2.556586486948853E-2</v>
      </c>
      <c r="BB30" s="2"/>
      <c r="BC30" s="8">
        <v>2054579</v>
      </c>
      <c r="BD30" s="1"/>
      <c r="BE30" s="21">
        <f t="shared" si="13"/>
        <v>3.7214219324332047E-2</v>
      </c>
      <c r="BF30" s="2"/>
      <c r="BG30" s="8">
        <v>0</v>
      </c>
      <c r="BH30" s="1"/>
      <c r="BI30" s="21">
        <f t="shared" si="14"/>
        <v>0</v>
      </c>
      <c r="BJ30" s="2"/>
      <c r="BK30" s="8">
        <v>97072</v>
      </c>
      <c r="BL30" s="1"/>
      <c r="BM30" s="21">
        <f t="shared" si="15"/>
        <v>1.7582476498842637E-3</v>
      </c>
      <c r="BN30" s="2"/>
      <c r="BO30" s="8">
        <v>0</v>
      </c>
      <c r="BP30" s="1"/>
      <c r="BQ30" s="21">
        <f t="shared" si="16"/>
        <v>0</v>
      </c>
      <c r="BR30" s="2"/>
      <c r="BS30" s="8">
        <v>88520</v>
      </c>
      <c r="BT30" s="1"/>
      <c r="BU30" s="21">
        <f t="shared" si="17"/>
        <v>1.6033468144032782E-3</v>
      </c>
      <c r="BV30" s="2"/>
      <c r="BW30" s="8">
        <v>0</v>
      </c>
      <c r="BX30" s="1"/>
      <c r="BY30" s="21">
        <f t="shared" si="18"/>
        <v>0</v>
      </c>
      <c r="BZ30" s="2"/>
      <c r="CA30" s="8">
        <v>0</v>
      </c>
      <c r="CB30" s="1"/>
      <c r="CC30" s="21">
        <f t="shared" si="19"/>
        <v>0</v>
      </c>
      <c r="CD30" s="2"/>
      <c r="CE30" s="8">
        <v>0</v>
      </c>
      <c r="CF30" s="1"/>
      <c r="CG30" s="21">
        <f t="shared" si="20"/>
        <v>0</v>
      </c>
      <c r="CH30" s="2"/>
      <c r="CI30" s="8">
        <v>0</v>
      </c>
      <c r="CJ30" s="1"/>
      <c r="CK30" s="21">
        <f t="shared" si="21"/>
        <v>0</v>
      </c>
      <c r="CL30" s="2"/>
      <c r="CM30" s="8">
        <v>1876982</v>
      </c>
      <c r="CN30" s="1"/>
      <c r="CO30" s="21">
        <f t="shared" si="22"/>
        <v>3.399743685486098E-2</v>
      </c>
      <c r="CP30" s="2"/>
      <c r="CQ30" s="8">
        <v>0</v>
      </c>
      <c r="CR30" s="1"/>
      <c r="CS30" s="21">
        <f t="shared" si="23"/>
        <v>0</v>
      </c>
      <c r="CT30" s="2"/>
      <c r="CU30" s="8">
        <v>0</v>
      </c>
      <c r="CV30" s="1"/>
      <c r="CW30" s="21">
        <f t="shared" si="24"/>
        <v>0</v>
      </c>
      <c r="CX30" s="3"/>
      <c r="CY30" s="16">
        <f t="shared" si="25"/>
        <v>55209515</v>
      </c>
    </row>
    <row r="31" spans="1:103" s="6" customFormat="1" ht="15" customHeight="1" x14ac:dyDescent="0.25">
      <c r="A31" s="1">
        <v>48</v>
      </c>
      <c r="B31" s="1" t="s">
        <v>54</v>
      </c>
      <c r="C31" s="8">
        <v>65928848</v>
      </c>
      <c r="D31" s="1"/>
      <c r="E31" s="21">
        <f t="shared" si="0"/>
        <v>0.73786396814216371</v>
      </c>
      <c r="F31" s="2"/>
      <c r="G31" s="8">
        <v>11860796</v>
      </c>
      <c r="H31" s="1"/>
      <c r="I31" s="21">
        <f t="shared" si="1"/>
        <v>0.1327439242057544</v>
      </c>
      <c r="J31" s="2"/>
      <c r="K31" s="8">
        <v>399646</v>
      </c>
      <c r="L31" s="1"/>
      <c r="M31" s="21">
        <f t="shared" si="2"/>
        <v>4.4727671172434735E-3</v>
      </c>
      <c r="N31" s="3"/>
      <c r="O31" s="8">
        <v>66580</v>
      </c>
      <c r="P31" s="1"/>
      <c r="Q31" s="21">
        <f t="shared" si="3"/>
        <v>7.4515154578319435E-4</v>
      </c>
      <c r="R31" s="2"/>
      <c r="S31" s="8">
        <v>0</v>
      </c>
      <c r="T31" s="1"/>
      <c r="U31" s="21">
        <f t="shared" si="4"/>
        <v>0</v>
      </c>
      <c r="V31" s="2"/>
      <c r="W31" s="8">
        <v>0</v>
      </c>
      <c r="X31" s="3"/>
      <c r="Y31" s="21">
        <f t="shared" si="5"/>
        <v>0</v>
      </c>
      <c r="Z31" s="2"/>
      <c r="AA31" s="8">
        <v>0</v>
      </c>
      <c r="AB31" s="3"/>
      <c r="AC31" s="21">
        <f t="shared" si="6"/>
        <v>0</v>
      </c>
      <c r="AD31" s="2"/>
      <c r="AE31" s="8">
        <v>0</v>
      </c>
      <c r="AF31" s="3"/>
      <c r="AG31" s="21">
        <f t="shared" si="7"/>
        <v>0</v>
      </c>
      <c r="AH31" s="2"/>
      <c r="AI31" s="8">
        <v>0</v>
      </c>
      <c r="AJ31" s="3"/>
      <c r="AK31" s="21">
        <f t="shared" si="8"/>
        <v>0</v>
      </c>
      <c r="AL31" s="2"/>
      <c r="AM31" s="8">
        <v>159855</v>
      </c>
      <c r="AN31" s="3"/>
      <c r="AO31" s="21">
        <f t="shared" si="9"/>
        <v>1.7890687947006989E-3</v>
      </c>
      <c r="AP31" s="3"/>
      <c r="AQ31" s="8">
        <v>2298687</v>
      </c>
      <c r="AR31" s="3"/>
      <c r="AS31" s="21">
        <f t="shared" si="10"/>
        <v>2.5726497015946734E-2</v>
      </c>
      <c r="AT31" s="2"/>
      <c r="AU31" s="8">
        <v>2627065</v>
      </c>
      <c r="AV31" s="3"/>
      <c r="AW31" s="21">
        <f t="shared" si="11"/>
        <v>2.9401645323264156E-2</v>
      </c>
      <c r="AX31" s="2"/>
      <c r="AY31" s="8">
        <v>1197485</v>
      </c>
      <c r="AZ31" s="3"/>
      <c r="BA31" s="21">
        <f t="shared" si="12"/>
        <v>1.3402039633556451E-2</v>
      </c>
      <c r="BB31" s="2"/>
      <c r="BC31" s="8">
        <v>287872</v>
      </c>
      <c r="BD31" s="1"/>
      <c r="BE31" s="21">
        <f t="shared" si="13"/>
        <v>3.2218123428612152E-3</v>
      </c>
      <c r="BF31" s="2"/>
      <c r="BG31" s="8">
        <v>0</v>
      </c>
      <c r="BH31" s="1"/>
      <c r="BI31" s="21">
        <f t="shared" si="14"/>
        <v>0</v>
      </c>
      <c r="BJ31" s="2"/>
      <c r="BK31" s="8">
        <v>405506</v>
      </c>
      <c r="BL31" s="1"/>
      <c r="BM31" s="21">
        <f t="shared" si="15"/>
        <v>4.5383511974220487E-3</v>
      </c>
      <c r="BN31" s="2"/>
      <c r="BO31" s="8">
        <v>0</v>
      </c>
      <c r="BP31" s="1"/>
      <c r="BQ31" s="21">
        <f t="shared" si="16"/>
        <v>0</v>
      </c>
      <c r="BR31" s="2"/>
      <c r="BS31" s="8">
        <v>474716</v>
      </c>
      <c r="BT31" s="1"/>
      <c r="BU31" s="21">
        <f t="shared" si="17"/>
        <v>5.3129372365277091E-3</v>
      </c>
      <c r="BV31" s="2"/>
      <c r="BW31" s="8">
        <v>0</v>
      </c>
      <c r="BX31" s="1"/>
      <c r="BY31" s="21">
        <f t="shared" si="18"/>
        <v>0</v>
      </c>
      <c r="BZ31" s="2"/>
      <c r="CA31" s="8">
        <v>0</v>
      </c>
      <c r="CB31" s="1"/>
      <c r="CC31" s="21">
        <f t="shared" si="19"/>
        <v>0</v>
      </c>
      <c r="CD31" s="2"/>
      <c r="CE31" s="8">
        <v>0</v>
      </c>
      <c r="CF31" s="1"/>
      <c r="CG31" s="21">
        <f t="shared" si="20"/>
        <v>0</v>
      </c>
      <c r="CH31" s="2"/>
      <c r="CI31" s="8">
        <v>0</v>
      </c>
      <c r="CJ31" s="1"/>
      <c r="CK31" s="21">
        <f t="shared" si="21"/>
        <v>0</v>
      </c>
      <c r="CL31" s="2"/>
      <c r="CM31" s="8">
        <v>3643896</v>
      </c>
      <c r="CN31" s="1"/>
      <c r="CO31" s="21">
        <f t="shared" si="22"/>
        <v>4.0781837444776189E-2</v>
      </c>
      <c r="CP31" s="2"/>
      <c r="CQ31" s="8">
        <v>0</v>
      </c>
      <c r="CR31" s="1"/>
      <c r="CS31" s="21">
        <f t="shared" si="23"/>
        <v>0</v>
      </c>
      <c r="CT31" s="2"/>
      <c r="CU31" s="8">
        <v>0</v>
      </c>
      <c r="CV31" s="1"/>
      <c r="CW31" s="21">
        <f t="shared" si="24"/>
        <v>0</v>
      </c>
      <c r="CX31" s="3"/>
      <c r="CY31" s="16">
        <f t="shared" si="25"/>
        <v>89350952</v>
      </c>
    </row>
    <row r="32" spans="1:103" s="6" customFormat="1" ht="15" customHeight="1" x14ac:dyDescent="0.25">
      <c r="A32" s="1">
        <v>49</v>
      </c>
      <c r="B32" s="1" t="s">
        <v>55</v>
      </c>
      <c r="C32" s="8">
        <v>4212771</v>
      </c>
      <c r="D32" s="1"/>
      <c r="E32" s="21">
        <f t="shared" si="0"/>
        <v>0.39679915530779508</v>
      </c>
      <c r="F32" s="2"/>
      <c r="G32" s="8">
        <v>1784865</v>
      </c>
      <c r="H32" s="1"/>
      <c r="I32" s="21">
        <f t="shared" si="1"/>
        <v>0.16811569495195625</v>
      </c>
      <c r="J32" s="2"/>
      <c r="K32" s="8">
        <v>0</v>
      </c>
      <c r="L32" s="1"/>
      <c r="M32" s="21">
        <f t="shared" si="2"/>
        <v>0</v>
      </c>
      <c r="N32" s="3"/>
      <c r="O32" s="8">
        <v>0</v>
      </c>
      <c r="P32" s="1"/>
      <c r="Q32" s="21">
        <f t="shared" si="3"/>
        <v>0</v>
      </c>
      <c r="R32" s="2"/>
      <c r="S32" s="8">
        <v>0</v>
      </c>
      <c r="T32" s="1"/>
      <c r="U32" s="21">
        <f t="shared" si="4"/>
        <v>0</v>
      </c>
      <c r="V32" s="2"/>
      <c r="W32" s="8">
        <v>0</v>
      </c>
      <c r="X32" s="3"/>
      <c r="Y32" s="21">
        <f t="shared" si="5"/>
        <v>0</v>
      </c>
      <c r="Z32" s="2"/>
      <c r="AA32" s="8">
        <v>0</v>
      </c>
      <c r="AB32" s="3"/>
      <c r="AC32" s="21">
        <f t="shared" si="6"/>
        <v>0</v>
      </c>
      <c r="AD32" s="2"/>
      <c r="AE32" s="8">
        <v>0</v>
      </c>
      <c r="AF32" s="3"/>
      <c r="AG32" s="21">
        <f t="shared" si="7"/>
        <v>0</v>
      </c>
      <c r="AH32" s="2"/>
      <c r="AI32" s="8">
        <v>0</v>
      </c>
      <c r="AJ32" s="3"/>
      <c r="AK32" s="21">
        <f t="shared" si="8"/>
        <v>0</v>
      </c>
      <c r="AL32" s="2"/>
      <c r="AM32" s="8">
        <v>0</v>
      </c>
      <c r="AN32" s="3"/>
      <c r="AO32" s="21">
        <f t="shared" si="9"/>
        <v>0</v>
      </c>
      <c r="AP32" s="3"/>
      <c r="AQ32" s="8">
        <v>0</v>
      </c>
      <c r="AR32" s="3"/>
      <c r="AS32" s="21">
        <f t="shared" si="10"/>
        <v>0</v>
      </c>
      <c r="AT32" s="2"/>
      <c r="AU32" s="8">
        <v>71347</v>
      </c>
      <c r="AV32" s="3"/>
      <c r="AW32" s="21">
        <f t="shared" si="11"/>
        <v>6.7201443737970228E-3</v>
      </c>
      <c r="AX32" s="2"/>
      <c r="AY32" s="8">
        <v>3724644</v>
      </c>
      <c r="AZ32" s="3"/>
      <c r="BA32" s="21">
        <f t="shared" si="12"/>
        <v>0.35082267538925022</v>
      </c>
      <c r="BB32" s="2"/>
      <c r="BC32" s="8">
        <v>269981</v>
      </c>
      <c r="BD32" s="1"/>
      <c r="BE32" s="21">
        <f t="shared" si="13"/>
        <v>2.5429398547690777E-2</v>
      </c>
      <c r="BF32" s="2"/>
      <c r="BG32" s="8">
        <v>0</v>
      </c>
      <c r="BH32" s="1"/>
      <c r="BI32" s="21">
        <f t="shared" si="14"/>
        <v>0</v>
      </c>
      <c r="BJ32" s="2"/>
      <c r="BK32" s="8">
        <v>8900</v>
      </c>
      <c r="BL32" s="1"/>
      <c r="BM32" s="21">
        <f t="shared" si="15"/>
        <v>8.3828731308665399E-4</v>
      </c>
      <c r="BN32" s="2"/>
      <c r="BO32" s="8">
        <v>0</v>
      </c>
      <c r="BP32" s="1"/>
      <c r="BQ32" s="21">
        <f t="shared" si="16"/>
        <v>0</v>
      </c>
      <c r="BR32" s="2"/>
      <c r="BS32" s="8">
        <v>24409</v>
      </c>
      <c r="BT32" s="1"/>
      <c r="BU32" s="21">
        <f t="shared" si="17"/>
        <v>2.2990735983294537E-3</v>
      </c>
      <c r="BV32" s="2"/>
      <c r="BW32" s="8">
        <v>0</v>
      </c>
      <c r="BX32" s="1"/>
      <c r="BY32" s="21">
        <f t="shared" si="18"/>
        <v>0</v>
      </c>
      <c r="BZ32" s="2"/>
      <c r="CA32" s="8">
        <v>0</v>
      </c>
      <c r="CB32" s="1"/>
      <c r="CC32" s="21">
        <f t="shared" si="19"/>
        <v>0</v>
      </c>
      <c r="CD32" s="2"/>
      <c r="CE32" s="8">
        <v>0</v>
      </c>
      <c r="CF32" s="1"/>
      <c r="CG32" s="21">
        <f t="shared" si="20"/>
        <v>0</v>
      </c>
      <c r="CH32" s="2"/>
      <c r="CI32" s="8">
        <v>0</v>
      </c>
      <c r="CJ32" s="1"/>
      <c r="CK32" s="21">
        <f t="shared" si="21"/>
        <v>0</v>
      </c>
      <c r="CL32" s="2"/>
      <c r="CM32" s="8">
        <v>519968</v>
      </c>
      <c r="CN32" s="1"/>
      <c r="CO32" s="21">
        <f t="shared" si="22"/>
        <v>4.8975570518094529E-2</v>
      </c>
      <c r="CP32" s="2"/>
      <c r="CQ32" s="8">
        <v>0</v>
      </c>
      <c r="CR32" s="1"/>
      <c r="CS32" s="21">
        <f t="shared" si="23"/>
        <v>0</v>
      </c>
      <c r="CT32" s="2"/>
      <c r="CU32" s="8">
        <v>0</v>
      </c>
      <c r="CV32" s="1"/>
      <c r="CW32" s="21">
        <f t="shared" si="24"/>
        <v>0</v>
      </c>
      <c r="CX32" s="3"/>
      <c r="CY32" s="16">
        <f t="shared" si="25"/>
        <v>10616885</v>
      </c>
    </row>
    <row r="33" spans="1:103" s="6" customFormat="1" ht="15" customHeight="1" x14ac:dyDescent="0.25">
      <c r="A33" s="1">
        <v>50</v>
      </c>
      <c r="B33" s="1" t="s">
        <v>56</v>
      </c>
      <c r="C33" s="8">
        <v>8294277</v>
      </c>
      <c r="D33" s="1"/>
      <c r="E33" s="21">
        <f t="shared" si="0"/>
        <v>0.44994169777068221</v>
      </c>
      <c r="F33" s="2"/>
      <c r="G33" s="8">
        <v>2760323</v>
      </c>
      <c r="H33" s="1"/>
      <c r="I33" s="21">
        <f t="shared" si="1"/>
        <v>0.14973992513337364</v>
      </c>
      <c r="J33" s="2"/>
      <c r="K33" s="8">
        <v>0</v>
      </c>
      <c r="L33" s="1"/>
      <c r="M33" s="21">
        <f t="shared" si="2"/>
        <v>0</v>
      </c>
      <c r="N33" s="3"/>
      <c r="O33" s="8">
        <v>226551</v>
      </c>
      <c r="P33" s="1"/>
      <c r="Q33" s="21">
        <f t="shared" si="3"/>
        <v>1.2289768182524629E-2</v>
      </c>
      <c r="R33" s="2"/>
      <c r="S33" s="8">
        <v>0</v>
      </c>
      <c r="T33" s="1"/>
      <c r="U33" s="21">
        <f t="shared" si="4"/>
        <v>0</v>
      </c>
      <c r="V33" s="2"/>
      <c r="W33" s="8">
        <v>0</v>
      </c>
      <c r="X33" s="3"/>
      <c r="Y33" s="21">
        <f t="shared" si="5"/>
        <v>0</v>
      </c>
      <c r="Z33" s="2"/>
      <c r="AA33" s="8">
        <v>0</v>
      </c>
      <c r="AB33" s="3"/>
      <c r="AC33" s="21">
        <f t="shared" si="6"/>
        <v>0</v>
      </c>
      <c r="AD33" s="2"/>
      <c r="AE33" s="8">
        <v>0</v>
      </c>
      <c r="AF33" s="3"/>
      <c r="AG33" s="21">
        <f t="shared" si="7"/>
        <v>0</v>
      </c>
      <c r="AH33" s="2"/>
      <c r="AI33" s="8">
        <v>0</v>
      </c>
      <c r="AJ33" s="3"/>
      <c r="AK33" s="21">
        <f t="shared" si="8"/>
        <v>0</v>
      </c>
      <c r="AL33" s="2"/>
      <c r="AM33" s="8">
        <v>0</v>
      </c>
      <c r="AN33" s="3"/>
      <c r="AO33" s="21">
        <f t="shared" si="9"/>
        <v>0</v>
      </c>
      <c r="AP33" s="3"/>
      <c r="AQ33" s="8">
        <v>0</v>
      </c>
      <c r="AR33" s="3"/>
      <c r="AS33" s="21">
        <f t="shared" si="10"/>
        <v>0</v>
      </c>
      <c r="AT33" s="2"/>
      <c r="AU33" s="8">
        <v>326952</v>
      </c>
      <c r="AV33" s="3"/>
      <c r="AW33" s="21">
        <f t="shared" si="11"/>
        <v>1.7736246085043952E-2</v>
      </c>
      <c r="AX33" s="2"/>
      <c r="AY33" s="8">
        <v>4414827</v>
      </c>
      <c r="AZ33" s="3"/>
      <c r="BA33" s="21">
        <f t="shared" si="12"/>
        <v>0.23949221321446676</v>
      </c>
      <c r="BB33" s="2"/>
      <c r="BC33" s="8">
        <v>686319</v>
      </c>
      <c r="BD33" s="1"/>
      <c r="BE33" s="21">
        <f t="shared" si="13"/>
        <v>3.7230916699825298E-2</v>
      </c>
      <c r="BF33" s="2"/>
      <c r="BG33" s="8">
        <v>0</v>
      </c>
      <c r="BH33" s="1"/>
      <c r="BI33" s="21">
        <f t="shared" si="14"/>
        <v>0</v>
      </c>
      <c r="BJ33" s="2"/>
      <c r="BK33" s="8">
        <v>50725</v>
      </c>
      <c r="BL33" s="1"/>
      <c r="BM33" s="21">
        <f t="shared" si="15"/>
        <v>2.7516916326061759E-3</v>
      </c>
      <c r="BN33" s="2"/>
      <c r="BO33" s="8">
        <v>0</v>
      </c>
      <c r="BP33" s="1"/>
      <c r="BQ33" s="21">
        <f t="shared" si="16"/>
        <v>0</v>
      </c>
      <c r="BR33" s="2"/>
      <c r="BS33" s="8">
        <v>75553</v>
      </c>
      <c r="BT33" s="1"/>
      <c r="BU33" s="21">
        <f t="shared" si="17"/>
        <v>4.098542295087125E-3</v>
      </c>
      <c r="BV33" s="2"/>
      <c r="BW33" s="8">
        <v>0</v>
      </c>
      <c r="BX33" s="1"/>
      <c r="BY33" s="21">
        <f t="shared" si="18"/>
        <v>0</v>
      </c>
      <c r="BZ33" s="2"/>
      <c r="CA33" s="8">
        <v>0</v>
      </c>
      <c r="CB33" s="1"/>
      <c r="CC33" s="21">
        <f t="shared" si="19"/>
        <v>0</v>
      </c>
      <c r="CD33" s="2"/>
      <c r="CE33" s="8">
        <v>0</v>
      </c>
      <c r="CF33" s="1"/>
      <c r="CG33" s="21">
        <f t="shared" si="20"/>
        <v>0</v>
      </c>
      <c r="CH33" s="2"/>
      <c r="CI33" s="8">
        <v>0</v>
      </c>
      <c r="CJ33" s="1"/>
      <c r="CK33" s="21">
        <f t="shared" si="21"/>
        <v>0</v>
      </c>
      <c r="CL33" s="2"/>
      <c r="CM33" s="8">
        <v>1598588</v>
      </c>
      <c r="CN33" s="1"/>
      <c r="CO33" s="21">
        <f t="shared" si="22"/>
        <v>8.6718998986390183E-2</v>
      </c>
      <c r="CP33" s="2"/>
      <c r="CQ33" s="8">
        <v>0</v>
      </c>
      <c r="CR33" s="1"/>
      <c r="CS33" s="21">
        <f t="shared" si="23"/>
        <v>0</v>
      </c>
      <c r="CT33" s="2"/>
      <c r="CU33" s="8">
        <v>0</v>
      </c>
      <c r="CV33" s="1"/>
      <c r="CW33" s="21">
        <f t="shared" si="24"/>
        <v>0</v>
      </c>
      <c r="CX33" s="3"/>
      <c r="CY33" s="16">
        <f t="shared" si="25"/>
        <v>18434115</v>
      </c>
    </row>
    <row r="34" spans="1:103" s="6" customFormat="1" ht="15" customHeight="1" x14ac:dyDescent="0.25">
      <c r="A34" s="1">
        <v>51</v>
      </c>
      <c r="B34" s="1" t="s">
        <v>57</v>
      </c>
      <c r="C34" s="8">
        <v>21549971</v>
      </c>
      <c r="D34" s="1"/>
      <c r="E34" s="21">
        <f t="shared" si="0"/>
        <v>0.81539000572665632</v>
      </c>
      <c r="F34" s="2"/>
      <c r="G34" s="8">
        <v>2725674</v>
      </c>
      <c r="H34" s="1"/>
      <c r="I34" s="21">
        <f t="shared" si="1"/>
        <v>0.10313180182325991</v>
      </c>
      <c r="J34" s="2"/>
      <c r="K34" s="8">
        <v>0</v>
      </c>
      <c r="L34" s="1"/>
      <c r="M34" s="21">
        <f t="shared" si="2"/>
        <v>0</v>
      </c>
      <c r="N34" s="3"/>
      <c r="O34" s="8">
        <v>64975</v>
      </c>
      <c r="P34" s="1"/>
      <c r="Q34" s="21">
        <f t="shared" si="3"/>
        <v>2.4584703906139591E-3</v>
      </c>
      <c r="R34" s="2"/>
      <c r="S34" s="8">
        <v>0</v>
      </c>
      <c r="T34" s="1"/>
      <c r="U34" s="21">
        <f t="shared" si="4"/>
        <v>0</v>
      </c>
      <c r="V34" s="2"/>
      <c r="W34" s="8">
        <v>0</v>
      </c>
      <c r="X34" s="3"/>
      <c r="Y34" s="21">
        <f t="shared" si="5"/>
        <v>0</v>
      </c>
      <c r="Z34" s="2"/>
      <c r="AA34" s="8">
        <v>0</v>
      </c>
      <c r="AB34" s="3"/>
      <c r="AC34" s="21">
        <f t="shared" si="6"/>
        <v>0</v>
      </c>
      <c r="AD34" s="2"/>
      <c r="AE34" s="8">
        <v>0</v>
      </c>
      <c r="AF34" s="3"/>
      <c r="AG34" s="21">
        <f t="shared" si="7"/>
        <v>0</v>
      </c>
      <c r="AH34" s="2"/>
      <c r="AI34" s="8">
        <v>0</v>
      </c>
      <c r="AJ34" s="3"/>
      <c r="AK34" s="21">
        <f t="shared" si="8"/>
        <v>0</v>
      </c>
      <c r="AL34" s="2"/>
      <c r="AM34" s="8">
        <v>0</v>
      </c>
      <c r="AN34" s="3"/>
      <c r="AO34" s="21">
        <f t="shared" si="9"/>
        <v>0</v>
      </c>
      <c r="AP34" s="3"/>
      <c r="AQ34" s="8">
        <v>19869</v>
      </c>
      <c r="AR34" s="3"/>
      <c r="AS34" s="21">
        <f t="shared" si="10"/>
        <v>7.5178681325292426E-4</v>
      </c>
      <c r="AT34" s="2"/>
      <c r="AU34" s="8">
        <v>174571</v>
      </c>
      <c r="AV34" s="3"/>
      <c r="AW34" s="21">
        <f t="shared" si="11"/>
        <v>6.6052733291245783E-3</v>
      </c>
      <c r="AX34" s="2"/>
      <c r="AY34" s="8">
        <v>0</v>
      </c>
      <c r="AZ34" s="3"/>
      <c r="BA34" s="21">
        <f t="shared" si="12"/>
        <v>0</v>
      </c>
      <c r="BB34" s="2"/>
      <c r="BC34" s="8">
        <v>624179</v>
      </c>
      <c r="BD34" s="1"/>
      <c r="BE34" s="21">
        <f t="shared" si="13"/>
        <v>2.3617169525864262E-2</v>
      </c>
      <c r="BF34" s="2"/>
      <c r="BG34" s="8">
        <v>0</v>
      </c>
      <c r="BH34" s="1"/>
      <c r="BI34" s="21">
        <f t="shared" si="14"/>
        <v>0</v>
      </c>
      <c r="BJ34" s="2"/>
      <c r="BK34" s="8">
        <v>51500</v>
      </c>
      <c r="BL34" s="1"/>
      <c r="BM34" s="21">
        <f t="shared" si="15"/>
        <v>1.948614468897559E-3</v>
      </c>
      <c r="BN34" s="2"/>
      <c r="BO34" s="8">
        <v>0</v>
      </c>
      <c r="BP34" s="1"/>
      <c r="BQ34" s="21">
        <f t="shared" si="16"/>
        <v>0</v>
      </c>
      <c r="BR34" s="2"/>
      <c r="BS34" s="8">
        <v>136490</v>
      </c>
      <c r="BT34" s="1"/>
      <c r="BU34" s="21">
        <f t="shared" si="17"/>
        <v>5.164395900190832E-3</v>
      </c>
      <c r="BV34" s="2"/>
      <c r="BW34" s="8">
        <v>1258</v>
      </c>
      <c r="BX34" s="1"/>
      <c r="BY34" s="21">
        <f t="shared" si="18"/>
        <v>4.7599165084915135E-5</v>
      </c>
      <c r="BZ34" s="2"/>
      <c r="CA34" s="8">
        <v>4017</v>
      </c>
      <c r="CB34" s="1"/>
      <c r="CC34" s="21">
        <f t="shared" si="19"/>
        <v>1.519919285740096E-4</v>
      </c>
      <c r="CD34" s="2"/>
      <c r="CE34" s="8">
        <v>0</v>
      </c>
      <c r="CF34" s="1"/>
      <c r="CG34" s="21">
        <f t="shared" si="20"/>
        <v>0</v>
      </c>
      <c r="CH34" s="2"/>
      <c r="CI34" s="8">
        <v>0</v>
      </c>
      <c r="CJ34" s="1"/>
      <c r="CK34" s="21">
        <f t="shared" si="21"/>
        <v>0</v>
      </c>
      <c r="CL34" s="2"/>
      <c r="CM34" s="8">
        <v>1076531</v>
      </c>
      <c r="CN34" s="1"/>
      <c r="CO34" s="21">
        <f t="shared" si="22"/>
        <v>4.0732890928480744E-2</v>
      </c>
      <c r="CP34" s="2"/>
      <c r="CQ34" s="8">
        <v>0</v>
      </c>
      <c r="CR34" s="1"/>
      <c r="CS34" s="21">
        <f t="shared" si="23"/>
        <v>0</v>
      </c>
      <c r="CT34" s="2"/>
      <c r="CU34" s="8">
        <v>0</v>
      </c>
      <c r="CV34" s="1"/>
      <c r="CW34" s="21">
        <f t="shared" si="24"/>
        <v>0</v>
      </c>
      <c r="CX34" s="3"/>
      <c r="CY34" s="16">
        <f t="shared" si="25"/>
        <v>26429035</v>
      </c>
    </row>
    <row r="35" spans="1:103" s="6" customFormat="1" ht="15" customHeight="1" x14ac:dyDescent="0.25">
      <c r="A35" s="1">
        <v>52</v>
      </c>
      <c r="B35" s="1" t="s">
        <v>58</v>
      </c>
      <c r="C35" s="8">
        <v>27188861</v>
      </c>
      <c r="D35" s="1"/>
      <c r="E35" s="21">
        <f t="shared" si="0"/>
        <v>0.70871210225483638</v>
      </c>
      <c r="F35" s="2"/>
      <c r="G35" s="8">
        <v>5207932</v>
      </c>
      <c r="H35" s="1"/>
      <c r="I35" s="21">
        <f t="shared" si="1"/>
        <v>0.13575134449803669</v>
      </c>
      <c r="J35" s="2"/>
      <c r="K35" s="8">
        <v>196052</v>
      </c>
      <c r="L35" s="1"/>
      <c r="M35" s="21">
        <f t="shared" si="2"/>
        <v>5.1103437202192903E-3</v>
      </c>
      <c r="N35" s="3"/>
      <c r="O35" s="8">
        <v>32483</v>
      </c>
      <c r="P35" s="1"/>
      <c r="Q35" s="21">
        <f t="shared" si="3"/>
        <v>8.4671054140678602E-4</v>
      </c>
      <c r="R35" s="2"/>
      <c r="S35" s="8">
        <v>149471</v>
      </c>
      <c r="T35" s="1"/>
      <c r="U35" s="21">
        <f t="shared" si="4"/>
        <v>3.8961509507931444E-3</v>
      </c>
      <c r="V35" s="2"/>
      <c r="W35" s="8">
        <v>0</v>
      </c>
      <c r="X35" s="3"/>
      <c r="Y35" s="21">
        <f t="shared" si="5"/>
        <v>0</v>
      </c>
      <c r="Z35" s="2"/>
      <c r="AA35" s="8">
        <v>0</v>
      </c>
      <c r="AB35" s="3"/>
      <c r="AC35" s="21">
        <f t="shared" si="6"/>
        <v>0</v>
      </c>
      <c r="AD35" s="2"/>
      <c r="AE35" s="8">
        <v>0</v>
      </c>
      <c r="AF35" s="3"/>
      <c r="AG35" s="21">
        <f t="shared" si="7"/>
        <v>0</v>
      </c>
      <c r="AH35" s="2"/>
      <c r="AI35" s="8">
        <v>0</v>
      </c>
      <c r="AJ35" s="3"/>
      <c r="AK35" s="21">
        <f t="shared" si="8"/>
        <v>0</v>
      </c>
      <c r="AL35" s="2"/>
      <c r="AM35" s="8">
        <v>0</v>
      </c>
      <c r="AN35" s="3"/>
      <c r="AO35" s="21">
        <f t="shared" si="9"/>
        <v>0</v>
      </c>
      <c r="AP35" s="3"/>
      <c r="AQ35" s="8">
        <v>71950</v>
      </c>
      <c r="AR35" s="3"/>
      <c r="AS35" s="21">
        <f t="shared" si="10"/>
        <v>1.8754678894873703E-3</v>
      </c>
      <c r="AT35" s="2"/>
      <c r="AU35" s="8">
        <v>1293449</v>
      </c>
      <c r="AV35" s="3"/>
      <c r="AW35" s="21">
        <f t="shared" si="11"/>
        <v>3.3715386604441275E-2</v>
      </c>
      <c r="AX35" s="2"/>
      <c r="AY35" s="8">
        <v>1259580</v>
      </c>
      <c r="AZ35" s="3"/>
      <c r="BA35" s="21">
        <f t="shared" si="12"/>
        <v>3.2832548217380152E-2</v>
      </c>
      <c r="BB35" s="2"/>
      <c r="BC35" s="8">
        <v>1210023</v>
      </c>
      <c r="BD35" s="1"/>
      <c r="BE35" s="21">
        <f t="shared" si="13"/>
        <v>3.1540782238237336E-2</v>
      </c>
      <c r="BF35" s="2"/>
      <c r="BG35" s="8">
        <v>0</v>
      </c>
      <c r="BH35" s="1"/>
      <c r="BI35" s="21">
        <f t="shared" si="14"/>
        <v>0</v>
      </c>
      <c r="BJ35" s="2"/>
      <c r="BK35" s="8">
        <v>133391</v>
      </c>
      <c r="BL35" s="1"/>
      <c r="BM35" s="21">
        <f t="shared" si="15"/>
        <v>3.4770053821627494E-3</v>
      </c>
      <c r="BN35" s="2"/>
      <c r="BO35" s="8">
        <v>0</v>
      </c>
      <c r="BP35" s="1"/>
      <c r="BQ35" s="21">
        <f t="shared" si="16"/>
        <v>0</v>
      </c>
      <c r="BR35" s="2"/>
      <c r="BS35" s="8">
        <v>271615</v>
      </c>
      <c r="BT35" s="1"/>
      <c r="BU35" s="21">
        <f t="shared" si="17"/>
        <v>7.0799890313149698E-3</v>
      </c>
      <c r="BV35" s="2"/>
      <c r="BW35" s="8">
        <v>583</v>
      </c>
      <c r="BX35" s="1"/>
      <c r="BY35" s="21">
        <f t="shared" si="18"/>
        <v>1.5196633489522403E-5</v>
      </c>
      <c r="BZ35" s="2"/>
      <c r="CA35" s="8">
        <v>0</v>
      </c>
      <c r="CB35" s="1"/>
      <c r="CC35" s="21">
        <f t="shared" si="19"/>
        <v>0</v>
      </c>
      <c r="CD35" s="2"/>
      <c r="CE35" s="8">
        <v>0</v>
      </c>
      <c r="CF35" s="1"/>
      <c r="CG35" s="21">
        <f t="shared" si="20"/>
        <v>0</v>
      </c>
      <c r="CH35" s="2"/>
      <c r="CI35" s="8">
        <v>0</v>
      </c>
      <c r="CJ35" s="1"/>
      <c r="CK35" s="21">
        <f t="shared" si="21"/>
        <v>0</v>
      </c>
      <c r="CL35" s="2"/>
      <c r="CM35" s="8">
        <v>1348370</v>
      </c>
      <c r="CN35" s="1"/>
      <c r="CO35" s="21">
        <f t="shared" si="22"/>
        <v>3.5146972038194377E-2</v>
      </c>
      <c r="CP35" s="2"/>
      <c r="CQ35" s="8">
        <v>0</v>
      </c>
      <c r="CR35" s="1"/>
      <c r="CS35" s="21">
        <f t="shared" si="23"/>
        <v>0</v>
      </c>
      <c r="CT35" s="2"/>
      <c r="CU35" s="8">
        <v>0</v>
      </c>
      <c r="CV35" s="1"/>
      <c r="CW35" s="21">
        <f t="shared" si="24"/>
        <v>0</v>
      </c>
      <c r="CX35" s="3"/>
      <c r="CY35" s="16">
        <f t="shared" si="25"/>
        <v>38363760</v>
      </c>
    </row>
    <row r="36" spans="1:103" s="6" customFormat="1" ht="15" customHeight="1" x14ac:dyDescent="0.25">
      <c r="A36" s="1">
        <v>53</v>
      </c>
      <c r="B36" s="1" t="s">
        <v>59</v>
      </c>
      <c r="C36" s="8">
        <v>34887424</v>
      </c>
      <c r="D36" s="1"/>
      <c r="E36" s="21">
        <f t="shared" si="0"/>
        <v>0.75226466387771285</v>
      </c>
      <c r="F36" s="2"/>
      <c r="G36" s="8">
        <v>4990497</v>
      </c>
      <c r="H36" s="1"/>
      <c r="I36" s="21">
        <f t="shared" si="1"/>
        <v>0.10760824726662921</v>
      </c>
      <c r="J36" s="2"/>
      <c r="K36" s="8">
        <v>0</v>
      </c>
      <c r="L36" s="1"/>
      <c r="M36" s="21">
        <f t="shared" si="2"/>
        <v>0</v>
      </c>
      <c r="N36" s="3"/>
      <c r="O36" s="8">
        <v>36952</v>
      </c>
      <c r="P36" s="1"/>
      <c r="Q36" s="21">
        <f t="shared" si="3"/>
        <v>7.9678235514348212E-4</v>
      </c>
      <c r="R36" s="2"/>
      <c r="S36" s="8">
        <v>84730</v>
      </c>
      <c r="T36" s="1"/>
      <c r="U36" s="21">
        <f t="shared" si="4"/>
        <v>1.8270017577210231E-3</v>
      </c>
      <c r="V36" s="2"/>
      <c r="W36" s="8">
        <v>0</v>
      </c>
      <c r="X36" s="3"/>
      <c r="Y36" s="21">
        <f t="shared" si="5"/>
        <v>0</v>
      </c>
      <c r="Z36" s="2"/>
      <c r="AA36" s="8">
        <v>0</v>
      </c>
      <c r="AB36" s="3"/>
      <c r="AC36" s="21">
        <f t="shared" si="6"/>
        <v>0</v>
      </c>
      <c r="AD36" s="2"/>
      <c r="AE36" s="8">
        <v>0</v>
      </c>
      <c r="AF36" s="3"/>
      <c r="AG36" s="21">
        <f t="shared" si="7"/>
        <v>0</v>
      </c>
      <c r="AH36" s="2"/>
      <c r="AI36" s="8">
        <v>0</v>
      </c>
      <c r="AJ36" s="3"/>
      <c r="AK36" s="21">
        <f t="shared" si="8"/>
        <v>0</v>
      </c>
      <c r="AL36" s="2"/>
      <c r="AM36" s="8">
        <v>5000</v>
      </c>
      <c r="AN36" s="3"/>
      <c r="AO36" s="21">
        <f t="shared" si="9"/>
        <v>1.0781315695273357E-4</v>
      </c>
      <c r="AP36" s="3"/>
      <c r="AQ36" s="8">
        <v>0</v>
      </c>
      <c r="AR36" s="3"/>
      <c r="AS36" s="21">
        <f t="shared" si="10"/>
        <v>0</v>
      </c>
      <c r="AT36" s="2"/>
      <c r="AU36" s="8">
        <v>304740</v>
      </c>
      <c r="AV36" s="3"/>
      <c r="AW36" s="21">
        <f t="shared" si="11"/>
        <v>6.5709962899552056E-3</v>
      </c>
      <c r="AX36" s="2"/>
      <c r="AY36" s="8">
        <v>1416417</v>
      </c>
      <c r="AZ36" s="3"/>
      <c r="BA36" s="21">
        <f t="shared" si="12"/>
        <v>3.0541677666304005E-2</v>
      </c>
      <c r="BB36" s="2"/>
      <c r="BC36" s="8">
        <v>1753263</v>
      </c>
      <c r="BD36" s="1"/>
      <c r="BE36" s="21">
        <f t="shared" si="13"/>
        <v>3.7804963799684101E-2</v>
      </c>
      <c r="BF36" s="2"/>
      <c r="BG36" s="8">
        <v>166942</v>
      </c>
      <c r="BH36" s="1"/>
      <c r="BI36" s="21">
        <f t="shared" si="14"/>
        <v>3.5997088096006496E-3</v>
      </c>
      <c r="BJ36" s="2"/>
      <c r="BK36" s="8">
        <v>58335</v>
      </c>
      <c r="BL36" s="1"/>
      <c r="BM36" s="21">
        <f t="shared" si="15"/>
        <v>1.2578561021675426E-3</v>
      </c>
      <c r="BN36" s="2"/>
      <c r="BO36" s="8">
        <v>0</v>
      </c>
      <c r="BP36" s="1"/>
      <c r="BQ36" s="21">
        <f t="shared" si="16"/>
        <v>0</v>
      </c>
      <c r="BR36" s="2"/>
      <c r="BS36" s="8">
        <v>136026</v>
      </c>
      <c r="BT36" s="1"/>
      <c r="BU36" s="21">
        <f t="shared" si="17"/>
        <v>2.9330784975305072E-3</v>
      </c>
      <c r="BV36" s="2"/>
      <c r="BW36" s="8">
        <v>4180</v>
      </c>
      <c r="BX36" s="1"/>
      <c r="BY36" s="21">
        <f t="shared" si="18"/>
        <v>9.0131799212485263E-5</v>
      </c>
      <c r="BZ36" s="2"/>
      <c r="CA36" s="8">
        <v>6501</v>
      </c>
      <c r="CB36" s="1"/>
      <c r="CC36" s="21">
        <f t="shared" si="19"/>
        <v>1.4017866666994418E-4</v>
      </c>
      <c r="CD36" s="2"/>
      <c r="CE36" s="8">
        <v>0</v>
      </c>
      <c r="CF36" s="1"/>
      <c r="CG36" s="21">
        <f t="shared" si="20"/>
        <v>0</v>
      </c>
      <c r="CH36" s="2"/>
      <c r="CI36" s="8">
        <v>0</v>
      </c>
      <c r="CJ36" s="1"/>
      <c r="CK36" s="21">
        <f t="shared" si="21"/>
        <v>0</v>
      </c>
      <c r="CL36" s="2"/>
      <c r="CM36" s="8">
        <v>2525522</v>
      </c>
      <c r="CN36" s="1"/>
      <c r="CO36" s="21">
        <f t="shared" si="22"/>
        <v>5.4456899954716316E-2</v>
      </c>
      <c r="CP36" s="2"/>
      <c r="CQ36" s="8">
        <v>0</v>
      </c>
      <c r="CR36" s="1"/>
      <c r="CS36" s="21">
        <f t="shared" si="23"/>
        <v>0</v>
      </c>
      <c r="CT36" s="2"/>
      <c r="CU36" s="8">
        <v>0</v>
      </c>
      <c r="CV36" s="1"/>
      <c r="CW36" s="21">
        <f t="shared" si="24"/>
        <v>0</v>
      </c>
      <c r="CX36" s="3"/>
      <c r="CY36" s="16">
        <f t="shared" si="25"/>
        <v>46376529</v>
      </c>
    </row>
    <row r="37" spans="1:103" s="6" customFormat="1" ht="15" customHeight="1" x14ac:dyDescent="0.25">
      <c r="A37" s="1">
        <v>54</v>
      </c>
      <c r="B37" s="1" t="s">
        <v>60</v>
      </c>
      <c r="C37" s="8">
        <v>26222545</v>
      </c>
      <c r="D37" s="1"/>
      <c r="E37" s="21">
        <f t="shared" si="0"/>
        <v>0.78660348691900672</v>
      </c>
      <c r="F37" s="2"/>
      <c r="G37" s="8">
        <v>3022637</v>
      </c>
      <c r="H37" s="1"/>
      <c r="I37" s="21">
        <f t="shared" si="1"/>
        <v>9.0670711172024132E-2</v>
      </c>
      <c r="J37" s="2"/>
      <c r="K37" s="8">
        <v>0</v>
      </c>
      <c r="L37" s="1"/>
      <c r="M37" s="21">
        <f t="shared" si="2"/>
        <v>0</v>
      </c>
      <c r="N37" s="3"/>
      <c r="O37" s="8">
        <v>44240</v>
      </c>
      <c r="P37" s="1"/>
      <c r="Q37" s="21">
        <f t="shared" si="3"/>
        <v>1.3270770728507418E-3</v>
      </c>
      <c r="R37" s="2"/>
      <c r="S37" s="8">
        <v>0</v>
      </c>
      <c r="T37" s="1"/>
      <c r="U37" s="21">
        <f t="shared" si="4"/>
        <v>0</v>
      </c>
      <c r="V37" s="2"/>
      <c r="W37" s="8">
        <v>0</v>
      </c>
      <c r="X37" s="3"/>
      <c r="Y37" s="21">
        <f t="shared" si="5"/>
        <v>0</v>
      </c>
      <c r="Z37" s="2"/>
      <c r="AA37" s="8">
        <v>0</v>
      </c>
      <c r="AB37" s="3"/>
      <c r="AC37" s="21">
        <f t="shared" si="6"/>
        <v>0</v>
      </c>
      <c r="AD37" s="2"/>
      <c r="AE37" s="8">
        <v>0</v>
      </c>
      <c r="AF37" s="3"/>
      <c r="AG37" s="21">
        <f t="shared" si="7"/>
        <v>0</v>
      </c>
      <c r="AH37" s="2"/>
      <c r="AI37" s="8">
        <v>0</v>
      </c>
      <c r="AJ37" s="3"/>
      <c r="AK37" s="21">
        <f t="shared" si="8"/>
        <v>0</v>
      </c>
      <c r="AL37" s="2"/>
      <c r="AM37" s="8">
        <v>0</v>
      </c>
      <c r="AN37" s="3"/>
      <c r="AO37" s="21">
        <f t="shared" si="9"/>
        <v>0</v>
      </c>
      <c r="AP37" s="3"/>
      <c r="AQ37" s="8">
        <v>0</v>
      </c>
      <c r="AR37" s="3"/>
      <c r="AS37" s="21">
        <f t="shared" si="10"/>
        <v>0</v>
      </c>
      <c r="AT37" s="2"/>
      <c r="AU37" s="8">
        <v>30164</v>
      </c>
      <c r="AV37" s="3"/>
      <c r="AW37" s="21">
        <f t="shared" si="11"/>
        <v>9.0483618502418121E-4</v>
      </c>
      <c r="AX37" s="2"/>
      <c r="AY37" s="8">
        <v>813722</v>
      </c>
      <c r="AZ37" s="3"/>
      <c r="BA37" s="21">
        <f t="shared" si="12"/>
        <v>2.4409398957374578E-2</v>
      </c>
      <c r="BB37" s="2"/>
      <c r="BC37" s="8">
        <v>941425</v>
      </c>
      <c r="BD37" s="1"/>
      <c r="BE37" s="21">
        <f t="shared" si="13"/>
        <v>2.8240134116376801E-2</v>
      </c>
      <c r="BF37" s="2"/>
      <c r="BG37" s="8">
        <v>0</v>
      </c>
      <c r="BH37" s="1"/>
      <c r="BI37" s="21">
        <f t="shared" si="14"/>
        <v>0</v>
      </c>
      <c r="BJ37" s="2"/>
      <c r="BK37" s="8">
        <v>93296</v>
      </c>
      <c r="BL37" s="1"/>
      <c r="BM37" s="21">
        <f t="shared" si="15"/>
        <v>2.798620763758653E-3</v>
      </c>
      <c r="BN37" s="2"/>
      <c r="BO37" s="8">
        <v>0</v>
      </c>
      <c r="BP37" s="1"/>
      <c r="BQ37" s="21">
        <f t="shared" si="16"/>
        <v>0</v>
      </c>
      <c r="BR37" s="2"/>
      <c r="BS37" s="8">
        <v>243459</v>
      </c>
      <c r="BT37" s="1"/>
      <c r="BU37" s="21">
        <f t="shared" si="17"/>
        <v>7.303093514447757E-3</v>
      </c>
      <c r="BV37" s="2"/>
      <c r="BW37" s="8">
        <v>0</v>
      </c>
      <c r="BX37" s="1"/>
      <c r="BY37" s="21">
        <f t="shared" si="18"/>
        <v>0</v>
      </c>
      <c r="BZ37" s="2"/>
      <c r="CA37" s="8">
        <v>17263</v>
      </c>
      <c r="CB37" s="1"/>
      <c r="CC37" s="21">
        <f t="shared" si="19"/>
        <v>5.1784203229254876E-4</v>
      </c>
      <c r="CD37" s="2"/>
      <c r="CE37" s="8">
        <v>0</v>
      </c>
      <c r="CF37" s="1"/>
      <c r="CG37" s="21">
        <f t="shared" si="20"/>
        <v>0</v>
      </c>
      <c r="CH37" s="2"/>
      <c r="CI37" s="8">
        <v>0</v>
      </c>
      <c r="CJ37" s="1"/>
      <c r="CK37" s="21">
        <f t="shared" si="21"/>
        <v>0</v>
      </c>
      <c r="CL37" s="2"/>
      <c r="CM37" s="8">
        <v>1907670</v>
      </c>
      <c r="CN37" s="1"/>
      <c r="CO37" s="21">
        <f t="shared" si="22"/>
        <v>5.7224799266843915E-2</v>
      </c>
      <c r="CP37" s="2"/>
      <c r="CQ37" s="8">
        <v>0</v>
      </c>
      <c r="CR37" s="1"/>
      <c r="CS37" s="21">
        <f t="shared" si="23"/>
        <v>0</v>
      </c>
      <c r="CT37" s="2"/>
      <c r="CU37" s="8">
        <v>0</v>
      </c>
      <c r="CV37" s="1"/>
      <c r="CW37" s="21">
        <f t="shared" si="24"/>
        <v>0</v>
      </c>
      <c r="CX37" s="3"/>
      <c r="CY37" s="16">
        <f t="shared" si="25"/>
        <v>33336421</v>
      </c>
    </row>
    <row r="38" spans="1:103" s="6" customFormat="1" ht="15" customHeight="1" x14ac:dyDescent="0.25">
      <c r="A38" s="1">
        <v>57</v>
      </c>
      <c r="B38" s="1" t="s">
        <v>61</v>
      </c>
      <c r="C38" s="8">
        <v>176434902</v>
      </c>
      <c r="D38" s="1"/>
      <c r="E38" s="21">
        <f t="shared" ref="E38:E65" si="26">C38/$CY38</f>
        <v>0.82693774772994244</v>
      </c>
      <c r="F38" s="2"/>
      <c r="G38" s="8">
        <v>20764293</v>
      </c>
      <c r="H38" s="1"/>
      <c r="I38" s="21">
        <f t="shared" ref="I38:I65" si="27">G38/$CY38</f>
        <v>9.7320753955045761E-2</v>
      </c>
      <c r="J38" s="2"/>
      <c r="K38" s="8">
        <v>3981967</v>
      </c>
      <c r="L38" s="1"/>
      <c r="M38" s="21">
        <f t="shared" ref="M38:M65" si="28">K38/$CY38</f>
        <v>1.866319410268925E-2</v>
      </c>
      <c r="N38" s="3"/>
      <c r="O38" s="8">
        <v>251180</v>
      </c>
      <c r="P38" s="1"/>
      <c r="Q38" s="21">
        <f t="shared" ref="Q38:Q66" si="29">O38/$CY38</f>
        <v>1.1772626681018415E-3</v>
      </c>
      <c r="R38" s="2"/>
      <c r="S38" s="8">
        <v>194000</v>
      </c>
      <c r="T38" s="1"/>
      <c r="U38" s="21">
        <f t="shared" ref="U38:U66" si="30">S38/$CY38</f>
        <v>9.0926410387673091E-4</v>
      </c>
      <c r="V38" s="2"/>
      <c r="W38" s="8">
        <v>0</v>
      </c>
      <c r="X38" s="3"/>
      <c r="Y38" s="21">
        <f t="shared" ref="Y38:Y66" si="31">W38/$CY38</f>
        <v>0</v>
      </c>
      <c r="Z38" s="2"/>
      <c r="AA38" s="8">
        <v>0</v>
      </c>
      <c r="AB38" s="3"/>
      <c r="AC38" s="21">
        <f t="shared" ref="AC38:AC66" si="32">AA38/$CY38</f>
        <v>0</v>
      </c>
      <c r="AD38" s="2"/>
      <c r="AE38" s="8">
        <v>0</v>
      </c>
      <c r="AF38" s="3"/>
      <c r="AG38" s="21">
        <f t="shared" ref="AG38:AG66" si="33">AE38/$CY38</f>
        <v>0</v>
      </c>
      <c r="AH38" s="2"/>
      <c r="AI38" s="8">
        <v>0</v>
      </c>
      <c r="AJ38" s="3"/>
      <c r="AK38" s="21">
        <f t="shared" ref="AK38:AK66" si="34">AI38/$CY38</f>
        <v>0</v>
      </c>
      <c r="AL38" s="2"/>
      <c r="AM38" s="8">
        <v>7050</v>
      </c>
      <c r="AN38" s="3"/>
      <c r="AO38" s="21">
        <f t="shared" ref="AO38:AO66" si="35">AM38/$CY38</f>
        <v>3.3042845012015221E-5</v>
      </c>
      <c r="AP38" s="3"/>
      <c r="AQ38" s="8">
        <v>81057</v>
      </c>
      <c r="AR38" s="3"/>
      <c r="AS38" s="21">
        <f t="shared" ref="AS38:AS66" si="36">AQ38/$CY38</f>
        <v>3.799083529275061E-4</v>
      </c>
      <c r="AT38" s="2"/>
      <c r="AU38" s="8">
        <v>1305421</v>
      </c>
      <c r="AV38" s="3"/>
      <c r="AW38" s="21">
        <f t="shared" ref="AW38:AW66" si="37">AU38/$CY38</f>
        <v>6.1184147203446702E-3</v>
      </c>
      <c r="AX38" s="2"/>
      <c r="AY38" s="8">
        <v>500072</v>
      </c>
      <c r="AZ38" s="3"/>
      <c r="BA38" s="21">
        <f t="shared" ref="BA38:BA66" si="38">AY38/$CY38</f>
        <v>2.3438016440919824E-3</v>
      </c>
      <c r="BB38" s="2"/>
      <c r="BC38" s="8">
        <v>3428492</v>
      </c>
      <c r="BD38" s="1"/>
      <c r="BE38" s="21">
        <f t="shared" ref="BE38:BE66" si="39">BC38/$CY38</f>
        <v>1.6069096422827531E-2</v>
      </c>
      <c r="BF38" s="2"/>
      <c r="BG38" s="8">
        <v>0</v>
      </c>
      <c r="BH38" s="1"/>
      <c r="BI38" s="21">
        <f t="shared" ref="BI38:BI66" si="40">BG38/$CY38</f>
        <v>0</v>
      </c>
      <c r="BJ38" s="2"/>
      <c r="BK38" s="8">
        <v>1014244</v>
      </c>
      <c r="BL38" s="1"/>
      <c r="BM38" s="21">
        <f t="shared" ref="BM38:BM66" si="41">BK38/$CY38</f>
        <v>4.7536889782079953E-3</v>
      </c>
      <c r="BN38" s="2"/>
      <c r="BO38" s="8">
        <v>0</v>
      </c>
      <c r="BP38" s="1"/>
      <c r="BQ38" s="21">
        <f t="shared" ref="BQ38:BQ66" si="42">BO38/$CY38</f>
        <v>0</v>
      </c>
      <c r="BR38" s="2"/>
      <c r="BS38" s="8">
        <v>859763</v>
      </c>
      <c r="BT38" s="1"/>
      <c r="BU38" s="21">
        <f t="shared" ref="BU38:BU66" si="43">BS38/$CY38</f>
        <v>4.0296475966049988E-3</v>
      </c>
      <c r="BV38" s="2"/>
      <c r="BW38" s="8">
        <v>57556</v>
      </c>
      <c r="BX38" s="1"/>
      <c r="BY38" s="21">
        <f t="shared" ref="BY38:BY66" si="44">BW38/$CY38</f>
        <v>2.6976084929241815E-4</v>
      </c>
      <c r="BZ38" s="2"/>
      <c r="CA38" s="8">
        <v>130633</v>
      </c>
      <c r="CB38" s="1"/>
      <c r="CC38" s="21">
        <f t="shared" ref="CC38:CC66" si="45">CA38/$CY38</f>
        <v>6.1226751382334531E-4</v>
      </c>
      <c r="CD38" s="2"/>
      <c r="CE38" s="8">
        <v>0</v>
      </c>
      <c r="CF38" s="1"/>
      <c r="CG38" s="21">
        <f t="shared" ref="CG38:CG66" si="46">CE38/$CY38</f>
        <v>0</v>
      </c>
      <c r="CH38" s="2"/>
      <c r="CI38" s="8">
        <v>0</v>
      </c>
      <c r="CJ38" s="1"/>
      <c r="CK38" s="21">
        <f t="shared" ref="CK38:CK66" si="47">CI38/$CY38</f>
        <v>0</v>
      </c>
      <c r="CL38" s="2"/>
      <c r="CM38" s="8">
        <v>4348722</v>
      </c>
      <c r="CN38" s="1"/>
      <c r="CO38" s="21">
        <f t="shared" ref="CO38:CO66" si="48">CM38/$CY38</f>
        <v>2.0382148517211471E-2</v>
      </c>
      <c r="CP38" s="2"/>
      <c r="CQ38" s="8">
        <v>0</v>
      </c>
      <c r="CR38" s="1"/>
      <c r="CS38" s="21">
        <f t="shared" ref="CS38:CS66" si="49">CQ38/$CY38</f>
        <v>0</v>
      </c>
      <c r="CT38" s="2"/>
      <c r="CU38" s="8">
        <v>0</v>
      </c>
      <c r="CV38" s="1"/>
      <c r="CW38" s="21">
        <f t="shared" ref="CW38:CW66" si="50">CU38/$CY38</f>
        <v>0</v>
      </c>
      <c r="CX38" s="3"/>
      <c r="CY38" s="16">
        <f t="shared" si="25"/>
        <v>213359352</v>
      </c>
    </row>
    <row r="39" spans="1:103" s="6" customFormat="1" ht="15" customHeight="1" x14ac:dyDescent="0.25">
      <c r="A39" s="1">
        <v>58</v>
      </c>
      <c r="B39" s="1" t="s">
        <v>62</v>
      </c>
      <c r="C39" s="8">
        <v>27240586</v>
      </c>
      <c r="D39" s="1"/>
      <c r="E39" s="21">
        <f t="shared" si="26"/>
        <v>0.66044531191622824</v>
      </c>
      <c r="F39" s="2"/>
      <c r="G39" s="8">
        <v>6888203</v>
      </c>
      <c r="H39" s="1"/>
      <c r="I39" s="21">
        <f t="shared" si="27"/>
        <v>0.16700380009729965</v>
      </c>
      <c r="J39" s="2"/>
      <c r="K39" s="8">
        <v>310845</v>
      </c>
      <c r="L39" s="1"/>
      <c r="M39" s="21">
        <f t="shared" si="28"/>
        <v>7.5364062646302828E-3</v>
      </c>
      <c r="N39" s="3"/>
      <c r="O39" s="8">
        <v>67259</v>
      </c>
      <c r="P39" s="1"/>
      <c r="Q39" s="21">
        <f t="shared" si="29"/>
        <v>1.6306877992335992E-3</v>
      </c>
      <c r="R39" s="2"/>
      <c r="S39" s="8">
        <v>36598</v>
      </c>
      <c r="T39" s="1"/>
      <c r="U39" s="21">
        <f t="shared" si="30"/>
        <v>8.8731488836217109E-4</v>
      </c>
      <c r="V39" s="2"/>
      <c r="W39" s="8">
        <v>29524</v>
      </c>
      <c r="X39" s="3"/>
      <c r="Y39" s="21">
        <f t="shared" si="31"/>
        <v>7.1580645838583367E-4</v>
      </c>
      <c r="Z39" s="2"/>
      <c r="AA39" s="8">
        <v>0</v>
      </c>
      <c r="AB39" s="3"/>
      <c r="AC39" s="21">
        <f t="shared" si="32"/>
        <v>0</v>
      </c>
      <c r="AD39" s="2"/>
      <c r="AE39" s="8">
        <v>0</v>
      </c>
      <c r="AF39" s="3"/>
      <c r="AG39" s="21">
        <f t="shared" si="33"/>
        <v>0</v>
      </c>
      <c r="AH39" s="2"/>
      <c r="AI39" s="8">
        <v>0</v>
      </c>
      <c r="AJ39" s="3"/>
      <c r="AK39" s="21">
        <f t="shared" si="34"/>
        <v>0</v>
      </c>
      <c r="AL39" s="2"/>
      <c r="AM39" s="8">
        <v>0</v>
      </c>
      <c r="AN39" s="3"/>
      <c r="AO39" s="21">
        <f t="shared" si="35"/>
        <v>0</v>
      </c>
      <c r="AP39" s="3"/>
      <c r="AQ39" s="8">
        <v>0</v>
      </c>
      <c r="AR39" s="3"/>
      <c r="AS39" s="21">
        <f t="shared" si="36"/>
        <v>0</v>
      </c>
      <c r="AT39" s="2"/>
      <c r="AU39" s="8">
        <v>133283</v>
      </c>
      <c r="AV39" s="3"/>
      <c r="AW39" s="21">
        <f t="shared" si="37"/>
        <v>3.2314331456794157E-3</v>
      </c>
      <c r="AX39" s="2"/>
      <c r="AY39" s="8">
        <v>3257160</v>
      </c>
      <c r="AZ39" s="3"/>
      <c r="BA39" s="21">
        <f t="shared" si="38"/>
        <v>7.8969521880368584E-2</v>
      </c>
      <c r="BB39" s="2"/>
      <c r="BC39" s="8">
        <v>1312377</v>
      </c>
      <c r="BD39" s="1"/>
      <c r="BE39" s="21">
        <f t="shared" si="39"/>
        <v>3.1818450495767009E-2</v>
      </c>
      <c r="BF39" s="2"/>
      <c r="BG39" s="8">
        <v>0</v>
      </c>
      <c r="BH39" s="1"/>
      <c r="BI39" s="21">
        <f t="shared" si="40"/>
        <v>0</v>
      </c>
      <c r="BJ39" s="2"/>
      <c r="BK39" s="8">
        <v>224646</v>
      </c>
      <c r="BL39" s="1"/>
      <c r="BM39" s="21">
        <f t="shared" si="41"/>
        <v>5.446520039647202E-3</v>
      </c>
      <c r="BN39" s="2"/>
      <c r="BO39" s="8">
        <v>0</v>
      </c>
      <c r="BP39" s="1"/>
      <c r="BQ39" s="21">
        <f t="shared" si="42"/>
        <v>0</v>
      </c>
      <c r="BR39" s="2"/>
      <c r="BS39" s="8">
        <v>388852</v>
      </c>
      <c r="BT39" s="1"/>
      <c r="BU39" s="21">
        <f t="shared" si="43"/>
        <v>9.4276782602712439E-3</v>
      </c>
      <c r="BV39" s="2"/>
      <c r="BW39" s="8">
        <v>1683</v>
      </c>
      <c r="BX39" s="1"/>
      <c r="BY39" s="21">
        <f t="shared" si="44"/>
        <v>4.0804168454930158E-5</v>
      </c>
      <c r="BZ39" s="2"/>
      <c r="CA39" s="8">
        <v>36776</v>
      </c>
      <c r="CB39" s="1"/>
      <c r="CC39" s="21">
        <f t="shared" si="45"/>
        <v>8.9163048074777874E-4</v>
      </c>
      <c r="CD39" s="2"/>
      <c r="CE39" s="8">
        <v>0</v>
      </c>
      <c r="CF39" s="1"/>
      <c r="CG39" s="21">
        <f t="shared" si="46"/>
        <v>0</v>
      </c>
      <c r="CH39" s="2"/>
      <c r="CI39" s="8">
        <v>0</v>
      </c>
      <c r="CJ39" s="1"/>
      <c r="CK39" s="21">
        <f t="shared" si="47"/>
        <v>0</v>
      </c>
      <c r="CL39" s="2"/>
      <c r="CM39" s="8">
        <v>1317994</v>
      </c>
      <c r="CN39" s="1"/>
      <c r="CO39" s="21">
        <f t="shared" si="48"/>
        <v>3.1954634104924079E-2</v>
      </c>
      <c r="CP39" s="2"/>
      <c r="CQ39" s="8">
        <v>0</v>
      </c>
      <c r="CR39" s="1"/>
      <c r="CS39" s="21">
        <f t="shared" si="49"/>
        <v>0</v>
      </c>
      <c r="CT39" s="2"/>
      <c r="CU39" s="8">
        <v>0</v>
      </c>
      <c r="CV39" s="1"/>
      <c r="CW39" s="21">
        <f t="shared" si="50"/>
        <v>0</v>
      </c>
      <c r="CX39" s="3"/>
      <c r="CY39" s="16">
        <f t="shared" si="25"/>
        <v>41245786</v>
      </c>
    </row>
    <row r="40" spans="1:103" s="6" customFormat="1" ht="15" customHeight="1" x14ac:dyDescent="0.25">
      <c r="A40" s="1">
        <v>59</v>
      </c>
      <c r="B40" s="1" t="s">
        <v>63</v>
      </c>
      <c r="C40" s="8">
        <v>54393293</v>
      </c>
      <c r="D40" s="1"/>
      <c r="E40" s="21">
        <f t="shared" si="26"/>
        <v>0.81595489625204309</v>
      </c>
      <c r="F40" s="2"/>
      <c r="G40" s="8">
        <v>6616768</v>
      </c>
      <c r="H40" s="1"/>
      <c r="I40" s="21">
        <f t="shared" si="27"/>
        <v>9.9258271547630672E-2</v>
      </c>
      <c r="J40" s="2"/>
      <c r="K40" s="8">
        <v>0</v>
      </c>
      <c r="L40" s="1"/>
      <c r="M40" s="21">
        <f t="shared" si="28"/>
        <v>0</v>
      </c>
      <c r="N40" s="3"/>
      <c r="O40" s="8">
        <v>188295</v>
      </c>
      <c r="P40" s="1"/>
      <c r="Q40" s="21">
        <f t="shared" si="29"/>
        <v>2.8246171304572138E-3</v>
      </c>
      <c r="R40" s="2"/>
      <c r="S40" s="8">
        <v>0</v>
      </c>
      <c r="T40" s="1"/>
      <c r="U40" s="21">
        <f t="shared" si="30"/>
        <v>0</v>
      </c>
      <c r="V40" s="2"/>
      <c r="W40" s="8">
        <v>0</v>
      </c>
      <c r="X40" s="3"/>
      <c r="Y40" s="21">
        <f t="shared" si="31"/>
        <v>0</v>
      </c>
      <c r="Z40" s="2"/>
      <c r="AA40" s="8">
        <v>0</v>
      </c>
      <c r="AB40" s="3"/>
      <c r="AC40" s="21">
        <f t="shared" si="32"/>
        <v>0</v>
      </c>
      <c r="AD40" s="2"/>
      <c r="AE40" s="8">
        <v>0</v>
      </c>
      <c r="AF40" s="3"/>
      <c r="AG40" s="21">
        <f t="shared" si="33"/>
        <v>0</v>
      </c>
      <c r="AH40" s="2"/>
      <c r="AI40" s="8">
        <v>0</v>
      </c>
      <c r="AJ40" s="3"/>
      <c r="AK40" s="21">
        <f t="shared" si="34"/>
        <v>0</v>
      </c>
      <c r="AL40" s="2"/>
      <c r="AM40" s="8">
        <v>0</v>
      </c>
      <c r="AN40" s="3"/>
      <c r="AO40" s="21">
        <f t="shared" si="35"/>
        <v>0</v>
      </c>
      <c r="AP40" s="3"/>
      <c r="AQ40" s="8">
        <v>63627</v>
      </c>
      <c r="AR40" s="3"/>
      <c r="AS40" s="21">
        <f t="shared" si="36"/>
        <v>9.5446992304416551E-4</v>
      </c>
      <c r="AT40" s="2"/>
      <c r="AU40" s="8">
        <v>271958</v>
      </c>
      <c r="AV40" s="3"/>
      <c r="AW40" s="21">
        <f t="shared" si="37"/>
        <v>4.0796474976227881E-3</v>
      </c>
      <c r="AX40" s="2"/>
      <c r="AY40" s="8">
        <v>1030404</v>
      </c>
      <c r="AZ40" s="3"/>
      <c r="BA40" s="21">
        <f t="shared" si="38"/>
        <v>1.5457111392716933E-2</v>
      </c>
      <c r="BB40" s="2"/>
      <c r="BC40" s="8">
        <v>1298156</v>
      </c>
      <c r="BD40" s="1"/>
      <c r="BE40" s="21">
        <f t="shared" si="39"/>
        <v>1.9473664598666E-2</v>
      </c>
      <c r="BF40" s="2"/>
      <c r="BG40" s="8">
        <v>0</v>
      </c>
      <c r="BH40" s="1"/>
      <c r="BI40" s="21">
        <f t="shared" si="40"/>
        <v>0</v>
      </c>
      <c r="BJ40" s="2"/>
      <c r="BK40" s="8">
        <v>176715</v>
      </c>
      <c r="BL40" s="1"/>
      <c r="BM40" s="21">
        <f t="shared" si="41"/>
        <v>2.6509053145794977E-3</v>
      </c>
      <c r="BN40" s="2"/>
      <c r="BO40" s="8">
        <v>0</v>
      </c>
      <c r="BP40" s="1"/>
      <c r="BQ40" s="21">
        <f t="shared" si="42"/>
        <v>0</v>
      </c>
      <c r="BR40" s="2"/>
      <c r="BS40" s="8">
        <v>767215</v>
      </c>
      <c r="BT40" s="1"/>
      <c r="BU40" s="21">
        <f t="shared" si="43"/>
        <v>1.1509007842713461E-2</v>
      </c>
      <c r="BV40" s="2"/>
      <c r="BW40" s="8">
        <v>1940</v>
      </c>
      <c r="BX40" s="1"/>
      <c r="BY40" s="21">
        <f t="shared" si="44"/>
        <v>2.9101979516646722E-5</v>
      </c>
      <c r="BZ40" s="2"/>
      <c r="CA40" s="8">
        <v>1485</v>
      </c>
      <c r="CB40" s="1"/>
      <c r="CC40" s="21">
        <f t="shared" si="45"/>
        <v>2.2276515248567209E-5</v>
      </c>
      <c r="CD40" s="2"/>
      <c r="CE40" s="8">
        <v>0</v>
      </c>
      <c r="CF40" s="1"/>
      <c r="CG40" s="21">
        <f t="shared" si="46"/>
        <v>0</v>
      </c>
      <c r="CH40" s="2"/>
      <c r="CI40" s="8">
        <v>0</v>
      </c>
      <c r="CJ40" s="1"/>
      <c r="CK40" s="21">
        <f t="shared" si="47"/>
        <v>0</v>
      </c>
      <c r="CL40" s="2"/>
      <c r="CM40" s="8">
        <v>1852276</v>
      </c>
      <c r="CN40" s="1"/>
      <c r="CO40" s="21">
        <f t="shared" si="48"/>
        <v>2.7786030005760992E-2</v>
      </c>
      <c r="CP40" s="2"/>
      <c r="CQ40" s="8">
        <v>0</v>
      </c>
      <c r="CR40" s="1"/>
      <c r="CS40" s="21">
        <f t="shared" si="49"/>
        <v>0</v>
      </c>
      <c r="CT40" s="2"/>
      <c r="CU40" s="8">
        <v>0</v>
      </c>
      <c r="CV40" s="1"/>
      <c r="CW40" s="21">
        <f t="shared" si="50"/>
        <v>0</v>
      </c>
      <c r="CX40" s="3"/>
      <c r="CY40" s="16">
        <f t="shared" si="25"/>
        <v>66662132</v>
      </c>
    </row>
    <row r="41" spans="1:103" s="6" customFormat="1" ht="15" customHeight="1" x14ac:dyDescent="0.25">
      <c r="A41" s="1">
        <v>60</v>
      </c>
      <c r="B41" s="1" t="s">
        <v>64</v>
      </c>
      <c r="C41" s="8">
        <v>83343140</v>
      </c>
      <c r="D41" s="1"/>
      <c r="E41" s="21">
        <f t="shared" si="26"/>
        <v>0.7968128000447896</v>
      </c>
      <c r="F41" s="2"/>
      <c r="G41" s="8">
        <v>9651562</v>
      </c>
      <c r="H41" s="1"/>
      <c r="I41" s="21">
        <f t="shared" si="27"/>
        <v>9.227499878245396E-2</v>
      </c>
      <c r="J41" s="2"/>
      <c r="K41" s="8">
        <v>0</v>
      </c>
      <c r="L41" s="1"/>
      <c r="M41" s="21">
        <f t="shared" si="28"/>
        <v>0</v>
      </c>
      <c r="N41" s="3"/>
      <c r="O41" s="8">
        <v>196535</v>
      </c>
      <c r="P41" s="1"/>
      <c r="Q41" s="21">
        <f t="shared" si="29"/>
        <v>1.8789981233824731E-3</v>
      </c>
      <c r="R41" s="2"/>
      <c r="S41" s="8">
        <v>0</v>
      </c>
      <c r="T41" s="1"/>
      <c r="U41" s="21">
        <f t="shared" si="30"/>
        <v>0</v>
      </c>
      <c r="V41" s="2"/>
      <c r="W41" s="8">
        <v>0</v>
      </c>
      <c r="X41" s="3"/>
      <c r="Y41" s="21">
        <f t="shared" si="31"/>
        <v>0</v>
      </c>
      <c r="Z41" s="2"/>
      <c r="AA41" s="8">
        <v>0</v>
      </c>
      <c r="AB41" s="3"/>
      <c r="AC41" s="21">
        <f t="shared" si="32"/>
        <v>0</v>
      </c>
      <c r="AD41" s="2"/>
      <c r="AE41" s="8">
        <v>0</v>
      </c>
      <c r="AF41" s="3"/>
      <c r="AG41" s="21">
        <f t="shared" si="33"/>
        <v>0</v>
      </c>
      <c r="AH41" s="2"/>
      <c r="AI41" s="8">
        <v>335957</v>
      </c>
      <c r="AJ41" s="3"/>
      <c r="AK41" s="21">
        <f t="shared" si="34"/>
        <v>3.2119600709146234E-3</v>
      </c>
      <c r="AL41" s="2"/>
      <c r="AM41" s="8">
        <v>0</v>
      </c>
      <c r="AN41" s="3"/>
      <c r="AO41" s="21">
        <f t="shared" si="35"/>
        <v>0</v>
      </c>
      <c r="AP41" s="3"/>
      <c r="AQ41" s="8">
        <v>736768</v>
      </c>
      <c r="AR41" s="3"/>
      <c r="AS41" s="21">
        <f t="shared" si="36"/>
        <v>7.0439651429427732E-3</v>
      </c>
      <c r="AT41" s="2"/>
      <c r="AU41" s="8">
        <v>978884</v>
      </c>
      <c r="AV41" s="3"/>
      <c r="AW41" s="21">
        <f t="shared" si="37"/>
        <v>9.3587462742469735E-3</v>
      </c>
      <c r="AX41" s="2"/>
      <c r="AY41" s="8">
        <v>945949</v>
      </c>
      <c r="AZ41" s="3"/>
      <c r="BA41" s="21">
        <f t="shared" si="38"/>
        <v>9.0438669744092766E-3</v>
      </c>
      <c r="BB41" s="2"/>
      <c r="BC41" s="8">
        <v>3163021</v>
      </c>
      <c r="BD41" s="1"/>
      <c r="BE41" s="21">
        <f t="shared" si="39"/>
        <v>3.024046873696468E-2</v>
      </c>
      <c r="BF41" s="2"/>
      <c r="BG41" s="8">
        <v>0</v>
      </c>
      <c r="BH41" s="1"/>
      <c r="BI41" s="21">
        <f t="shared" si="40"/>
        <v>0</v>
      </c>
      <c r="BJ41" s="2"/>
      <c r="BK41" s="8">
        <v>123658</v>
      </c>
      <c r="BL41" s="1"/>
      <c r="BM41" s="21">
        <f t="shared" si="41"/>
        <v>1.1822481997671146E-3</v>
      </c>
      <c r="BN41" s="2"/>
      <c r="BO41" s="8">
        <v>0</v>
      </c>
      <c r="BP41" s="1"/>
      <c r="BQ41" s="21">
        <f t="shared" si="42"/>
        <v>0</v>
      </c>
      <c r="BR41" s="2"/>
      <c r="BS41" s="8">
        <v>511379</v>
      </c>
      <c r="BT41" s="1"/>
      <c r="BU41" s="21">
        <f t="shared" si="43"/>
        <v>4.8891046446546708E-3</v>
      </c>
      <c r="BV41" s="2"/>
      <c r="BW41" s="8">
        <v>0</v>
      </c>
      <c r="BX41" s="1"/>
      <c r="BY41" s="21">
        <f t="shared" si="44"/>
        <v>0</v>
      </c>
      <c r="BZ41" s="2"/>
      <c r="CA41" s="8">
        <v>0</v>
      </c>
      <c r="CB41" s="1"/>
      <c r="CC41" s="21">
        <f t="shared" si="45"/>
        <v>0</v>
      </c>
      <c r="CD41" s="2"/>
      <c r="CE41" s="8">
        <v>0</v>
      </c>
      <c r="CF41" s="1"/>
      <c r="CG41" s="21">
        <f t="shared" si="46"/>
        <v>0</v>
      </c>
      <c r="CH41" s="2"/>
      <c r="CI41" s="8">
        <v>0</v>
      </c>
      <c r="CJ41" s="1"/>
      <c r="CK41" s="21">
        <f t="shared" si="47"/>
        <v>0</v>
      </c>
      <c r="CL41" s="2"/>
      <c r="CM41" s="8">
        <v>4608781</v>
      </c>
      <c r="CN41" s="1"/>
      <c r="CO41" s="21">
        <f t="shared" si="48"/>
        <v>4.406284300547382E-2</v>
      </c>
      <c r="CP41" s="2"/>
      <c r="CQ41" s="8">
        <v>0</v>
      </c>
      <c r="CR41" s="1"/>
      <c r="CS41" s="21">
        <f t="shared" si="49"/>
        <v>0</v>
      </c>
      <c r="CT41" s="2"/>
      <c r="CU41" s="8">
        <v>0</v>
      </c>
      <c r="CV41" s="1"/>
      <c r="CW41" s="21">
        <f t="shared" si="50"/>
        <v>0</v>
      </c>
      <c r="CX41" s="3"/>
      <c r="CY41" s="16">
        <f t="shared" si="25"/>
        <v>104595634</v>
      </c>
    </row>
    <row r="42" spans="1:103" s="6" customFormat="1" ht="15" customHeight="1" x14ac:dyDescent="0.25">
      <c r="A42" s="1">
        <v>61</v>
      </c>
      <c r="B42" s="1" t="s">
        <v>65</v>
      </c>
      <c r="C42" s="8">
        <v>240589789</v>
      </c>
      <c r="D42" s="1"/>
      <c r="E42" s="21">
        <f t="shared" si="26"/>
        <v>0.72829262872525236</v>
      </c>
      <c r="F42" s="2"/>
      <c r="G42" s="8">
        <v>36760704</v>
      </c>
      <c r="H42" s="1"/>
      <c r="I42" s="21">
        <f t="shared" si="27"/>
        <v>0.11127882800525211</v>
      </c>
      <c r="J42" s="2"/>
      <c r="K42" s="8">
        <v>3971695</v>
      </c>
      <c r="L42" s="1"/>
      <c r="M42" s="21">
        <f t="shared" si="28"/>
        <v>1.2022772055571073E-2</v>
      </c>
      <c r="N42" s="3"/>
      <c r="O42" s="8">
        <v>243951</v>
      </c>
      <c r="P42" s="1"/>
      <c r="Q42" s="21">
        <f t="shared" si="29"/>
        <v>7.3846739634554496E-4</v>
      </c>
      <c r="R42" s="2"/>
      <c r="S42" s="8">
        <v>0</v>
      </c>
      <c r="T42" s="1"/>
      <c r="U42" s="21">
        <f t="shared" si="30"/>
        <v>0</v>
      </c>
      <c r="V42" s="2"/>
      <c r="W42" s="8">
        <v>0</v>
      </c>
      <c r="X42" s="3"/>
      <c r="Y42" s="21">
        <f t="shared" si="31"/>
        <v>0</v>
      </c>
      <c r="Z42" s="2"/>
      <c r="AA42" s="8">
        <v>0</v>
      </c>
      <c r="AB42" s="3"/>
      <c r="AC42" s="21">
        <f t="shared" si="32"/>
        <v>0</v>
      </c>
      <c r="AD42" s="2"/>
      <c r="AE42" s="8">
        <v>0</v>
      </c>
      <c r="AF42" s="3"/>
      <c r="AG42" s="21">
        <f t="shared" si="33"/>
        <v>0</v>
      </c>
      <c r="AH42" s="2"/>
      <c r="AI42" s="8">
        <v>0</v>
      </c>
      <c r="AJ42" s="3"/>
      <c r="AK42" s="21">
        <f t="shared" si="34"/>
        <v>0</v>
      </c>
      <c r="AL42" s="2"/>
      <c r="AM42" s="8">
        <v>2050</v>
      </c>
      <c r="AN42" s="3"/>
      <c r="AO42" s="21">
        <f t="shared" si="35"/>
        <v>6.2055829347220021E-6</v>
      </c>
      <c r="AP42" s="3"/>
      <c r="AQ42" s="8">
        <v>16124948</v>
      </c>
      <c r="AR42" s="3"/>
      <c r="AS42" s="21">
        <f t="shared" si="36"/>
        <v>4.8812049820526671E-2</v>
      </c>
      <c r="AT42" s="2"/>
      <c r="AU42" s="8">
        <v>2622799</v>
      </c>
      <c r="AV42" s="3"/>
      <c r="AW42" s="21">
        <f t="shared" si="37"/>
        <v>7.9395105929785034E-3</v>
      </c>
      <c r="AX42" s="2"/>
      <c r="AY42" s="8">
        <v>815545</v>
      </c>
      <c r="AZ42" s="3"/>
      <c r="BA42" s="21">
        <f t="shared" si="38"/>
        <v>2.4687473826818804E-3</v>
      </c>
      <c r="BB42" s="2"/>
      <c r="BC42" s="8">
        <v>8175010</v>
      </c>
      <c r="BD42" s="1"/>
      <c r="BE42" s="21">
        <f t="shared" si="39"/>
        <v>2.4746684169356933E-2</v>
      </c>
      <c r="BF42" s="2"/>
      <c r="BG42" s="8">
        <v>0</v>
      </c>
      <c r="BH42" s="1"/>
      <c r="BI42" s="21">
        <f t="shared" si="40"/>
        <v>0</v>
      </c>
      <c r="BJ42" s="2"/>
      <c r="BK42" s="8">
        <v>3943855</v>
      </c>
      <c r="BL42" s="1"/>
      <c r="BM42" s="21">
        <f t="shared" si="41"/>
        <v>1.1938497212203922E-2</v>
      </c>
      <c r="BN42" s="2"/>
      <c r="BO42" s="8">
        <v>0</v>
      </c>
      <c r="BP42" s="1"/>
      <c r="BQ42" s="21">
        <f t="shared" si="42"/>
        <v>0</v>
      </c>
      <c r="BR42" s="2"/>
      <c r="BS42" s="8">
        <v>1939085</v>
      </c>
      <c r="BT42" s="1"/>
      <c r="BU42" s="21">
        <f t="shared" si="43"/>
        <v>5.8698306268172747E-3</v>
      </c>
      <c r="BV42" s="2"/>
      <c r="BW42" s="8">
        <v>197153</v>
      </c>
      <c r="BX42" s="1"/>
      <c r="BY42" s="21">
        <f t="shared" si="44"/>
        <v>5.9680453284353507E-4</v>
      </c>
      <c r="BZ42" s="2"/>
      <c r="CA42" s="8">
        <v>40543</v>
      </c>
      <c r="CB42" s="1"/>
      <c r="CC42" s="21">
        <f t="shared" si="45"/>
        <v>1.2272826776704102E-4</v>
      </c>
      <c r="CD42" s="2"/>
      <c r="CE42" s="8">
        <v>0</v>
      </c>
      <c r="CF42" s="1"/>
      <c r="CG42" s="21">
        <f t="shared" si="46"/>
        <v>0</v>
      </c>
      <c r="CH42" s="2"/>
      <c r="CI42" s="8">
        <v>3802183</v>
      </c>
      <c r="CJ42" s="1"/>
      <c r="CK42" s="21">
        <f t="shared" si="47"/>
        <v>1.1509639970482979E-2</v>
      </c>
      <c r="CL42" s="2"/>
      <c r="CM42" s="8">
        <v>11118382</v>
      </c>
      <c r="CN42" s="1"/>
      <c r="CO42" s="21">
        <f t="shared" si="48"/>
        <v>3.3656605658985504E-2</v>
      </c>
      <c r="CP42" s="2"/>
      <c r="CQ42" s="8">
        <v>0</v>
      </c>
      <c r="CR42" s="1"/>
      <c r="CS42" s="21">
        <f t="shared" si="49"/>
        <v>0</v>
      </c>
      <c r="CT42" s="2"/>
      <c r="CU42" s="8">
        <v>0</v>
      </c>
      <c r="CV42" s="1"/>
      <c r="CW42" s="21">
        <f t="shared" si="50"/>
        <v>0</v>
      </c>
      <c r="CX42" s="3"/>
      <c r="CY42" s="16">
        <f t="shared" si="25"/>
        <v>330347692</v>
      </c>
    </row>
    <row r="43" spans="1:103" s="6" customFormat="1" ht="15" customHeight="1" x14ac:dyDescent="0.25">
      <c r="A43" s="1">
        <v>62</v>
      </c>
      <c r="B43" s="1" t="s">
        <v>66</v>
      </c>
      <c r="C43" s="8">
        <v>167904326</v>
      </c>
      <c r="D43" s="1"/>
      <c r="E43" s="21">
        <f t="shared" si="26"/>
        <v>0.65295112635853358</v>
      </c>
      <c r="F43" s="2"/>
      <c r="G43" s="8">
        <v>33220692</v>
      </c>
      <c r="H43" s="1"/>
      <c r="I43" s="21">
        <f t="shared" si="27"/>
        <v>0.12918957347060805</v>
      </c>
      <c r="J43" s="2"/>
      <c r="K43" s="8">
        <v>22094532</v>
      </c>
      <c r="L43" s="1"/>
      <c r="M43" s="21">
        <f t="shared" si="28"/>
        <v>8.5921845490536455E-2</v>
      </c>
      <c r="N43" s="5"/>
      <c r="O43" s="8">
        <v>145071</v>
      </c>
      <c r="P43" s="1"/>
      <c r="Q43" s="21">
        <f t="shared" si="29"/>
        <v>5.6415623771336788E-4</v>
      </c>
      <c r="R43" s="2"/>
      <c r="S43" s="8">
        <v>25429</v>
      </c>
      <c r="T43" s="1"/>
      <c r="U43" s="21">
        <f t="shared" si="30"/>
        <v>9.8889019644265443E-5</v>
      </c>
      <c r="V43" s="2"/>
      <c r="W43" s="8">
        <v>0</v>
      </c>
      <c r="X43" s="5"/>
      <c r="Y43" s="21">
        <f t="shared" si="31"/>
        <v>0</v>
      </c>
      <c r="Z43" s="2"/>
      <c r="AA43" s="8">
        <v>4524000</v>
      </c>
      <c r="AB43" s="5"/>
      <c r="AC43" s="21">
        <f t="shared" si="32"/>
        <v>1.7593060083788466E-2</v>
      </c>
      <c r="AD43" s="2"/>
      <c r="AE43" s="8">
        <v>0</v>
      </c>
      <c r="AF43" s="5"/>
      <c r="AG43" s="21">
        <f t="shared" si="33"/>
        <v>0</v>
      </c>
      <c r="AH43" s="2"/>
      <c r="AI43" s="8">
        <v>49393</v>
      </c>
      <c r="AJ43" s="5"/>
      <c r="AK43" s="21">
        <f t="shared" si="34"/>
        <v>1.9208090555229083E-4</v>
      </c>
      <c r="AL43" s="2"/>
      <c r="AM43" s="8">
        <v>125397</v>
      </c>
      <c r="AN43" s="5"/>
      <c r="AO43" s="21">
        <f t="shared" si="35"/>
        <v>4.8764742602272818E-4</v>
      </c>
      <c r="AP43" s="5"/>
      <c r="AQ43" s="8">
        <v>7714871</v>
      </c>
      <c r="AR43" s="5"/>
      <c r="AS43" s="21">
        <f t="shared" si="36"/>
        <v>3.0001810132996728E-2</v>
      </c>
      <c r="AT43" s="2"/>
      <c r="AU43" s="8">
        <v>1437016</v>
      </c>
      <c r="AV43" s="5"/>
      <c r="AW43" s="21">
        <f t="shared" si="37"/>
        <v>5.5883087598066674E-3</v>
      </c>
      <c r="AX43" s="2"/>
      <c r="AY43" s="8">
        <v>613024</v>
      </c>
      <c r="AZ43" s="5"/>
      <c r="BA43" s="21">
        <f t="shared" si="38"/>
        <v>2.3839451955800931E-3</v>
      </c>
      <c r="BB43" s="2"/>
      <c r="BC43" s="8">
        <v>5436785</v>
      </c>
      <c r="BD43" s="1"/>
      <c r="BE43" s="21">
        <f t="shared" si="39"/>
        <v>2.1142724396030033E-2</v>
      </c>
      <c r="BF43" s="2"/>
      <c r="BG43" s="8">
        <v>0</v>
      </c>
      <c r="BH43" s="1"/>
      <c r="BI43" s="21">
        <f t="shared" si="40"/>
        <v>0</v>
      </c>
      <c r="BJ43" s="2"/>
      <c r="BK43" s="8">
        <v>610131</v>
      </c>
      <c r="BL43" s="1"/>
      <c r="BM43" s="21">
        <f t="shared" si="41"/>
        <v>2.372694814761702E-3</v>
      </c>
      <c r="BN43" s="2"/>
      <c r="BO43" s="8">
        <v>0</v>
      </c>
      <c r="BP43" s="1"/>
      <c r="BQ43" s="21">
        <f t="shared" si="42"/>
        <v>0</v>
      </c>
      <c r="BR43" s="2"/>
      <c r="BS43" s="8">
        <v>1093499</v>
      </c>
      <c r="BT43" s="1"/>
      <c r="BU43" s="21">
        <f t="shared" si="43"/>
        <v>4.2524300637848374E-3</v>
      </c>
      <c r="BV43" s="2"/>
      <c r="BW43" s="8">
        <v>41110</v>
      </c>
      <c r="BX43" s="1"/>
      <c r="BY43" s="21">
        <f t="shared" si="44"/>
        <v>1.598697391787232E-4</v>
      </c>
      <c r="BZ43" s="2"/>
      <c r="CA43" s="8">
        <v>0</v>
      </c>
      <c r="CB43" s="1"/>
      <c r="CC43" s="21">
        <f t="shared" si="45"/>
        <v>0</v>
      </c>
      <c r="CD43" s="2"/>
      <c r="CE43" s="8">
        <v>0</v>
      </c>
      <c r="CF43" s="1"/>
      <c r="CG43" s="21">
        <f t="shared" si="46"/>
        <v>0</v>
      </c>
      <c r="CH43" s="2"/>
      <c r="CI43" s="8">
        <v>0</v>
      </c>
      <c r="CJ43" s="1"/>
      <c r="CK43" s="21">
        <f t="shared" si="47"/>
        <v>0</v>
      </c>
      <c r="CL43" s="2"/>
      <c r="CM43" s="8">
        <v>12050098</v>
      </c>
      <c r="CN43" s="1"/>
      <c r="CO43" s="21">
        <f t="shared" si="48"/>
        <v>4.6860764396449872E-2</v>
      </c>
      <c r="CP43" s="2"/>
      <c r="CQ43" s="8">
        <v>0</v>
      </c>
      <c r="CR43" s="1"/>
      <c r="CS43" s="21">
        <f t="shared" si="49"/>
        <v>0</v>
      </c>
      <c r="CT43" s="2"/>
      <c r="CU43" s="8">
        <v>61477</v>
      </c>
      <c r="CV43" s="1"/>
      <c r="CW43" s="21">
        <f t="shared" si="50"/>
        <v>2.3907350901217141E-4</v>
      </c>
      <c r="CX43" s="5"/>
      <c r="CY43" s="16">
        <f t="shared" si="25"/>
        <v>257146851</v>
      </c>
    </row>
    <row r="44" spans="1:103" s="6" customFormat="1" ht="15" customHeight="1" x14ac:dyDescent="0.25">
      <c r="A44" s="1">
        <v>63</v>
      </c>
      <c r="B44" s="1" t="s">
        <v>67</v>
      </c>
      <c r="C44" s="8">
        <v>90355753</v>
      </c>
      <c r="D44" s="1"/>
      <c r="E44" s="21">
        <f t="shared" si="26"/>
        <v>0.68995862191773838</v>
      </c>
      <c r="F44" s="2"/>
      <c r="G44" s="8">
        <v>15376439</v>
      </c>
      <c r="H44" s="1"/>
      <c r="I44" s="21">
        <f t="shared" si="27"/>
        <v>0.11741484421520085</v>
      </c>
      <c r="J44" s="2"/>
      <c r="K44" s="8">
        <v>0</v>
      </c>
      <c r="L44" s="1"/>
      <c r="M44" s="21">
        <f t="shared" si="28"/>
        <v>0</v>
      </c>
      <c r="N44" s="3"/>
      <c r="O44" s="8">
        <v>208750</v>
      </c>
      <c r="P44" s="1"/>
      <c r="Q44" s="21">
        <f t="shared" si="29"/>
        <v>1.5940198331956558E-3</v>
      </c>
      <c r="R44" s="2"/>
      <c r="S44" s="8">
        <v>0</v>
      </c>
      <c r="T44" s="1"/>
      <c r="U44" s="21">
        <f t="shared" si="30"/>
        <v>0</v>
      </c>
      <c r="V44" s="2"/>
      <c r="W44" s="8">
        <v>0</v>
      </c>
      <c r="X44" s="3"/>
      <c r="Y44" s="21">
        <f t="shared" si="31"/>
        <v>0</v>
      </c>
      <c r="Z44" s="2"/>
      <c r="AA44" s="8">
        <v>0</v>
      </c>
      <c r="AB44" s="3"/>
      <c r="AC44" s="21">
        <f t="shared" si="32"/>
        <v>0</v>
      </c>
      <c r="AD44" s="2"/>
      <c r="AE44" s="8">
        <v>544918</v>
      </c>
      <c r="AF44" s="3"/>
      <c r="AG44" s="21">
        <f t="shared" si="33"/>
        <v>4.161006464504481E-3</v>
      </c>
      <c r="AH44" s="2"/>
      <c r="AI44" s="8">
        <v>0</v>
      </c>
      <c r="AJ44" s="3"/>
      <c r="AK44" s="21">
        <f t="shared" si="34"/>
        <v>0</v>
      </c>
      <c r="AL44" s="2"/>
      <c r="AM44" s="8">
        <v>0</v>
      </c>
      <c r="AN44" s="3"/>
      <c r="AO44" s="21">
        <f t="shared" si="35"/>
        <v>0</v>
      </c>
      <c r="AP44" s="3"/>
      <c r="AQ44" s="8">
        <v>4756763</v>
      </c>
      <c r="AR44" s="3"/>
      <c r="AS44" s="21">
        <f t="shared" si="36"/>
        <v>3.6322752401491104E-2</v>
      </c>
      <c r="AT44" s="2"/>
      <c r="AU44" s="8">
        <v>4122177</v>
      </c>
      <c r="AV44" s="3"/>
      <c r="AW44" s="21">
        <f t="shared" si="37"/>
        <v>3.147703901290045E-2</v>
      </c>
      <c r="AX44" s="2"/>
      <c r="AY44" s="8">
        <v>3554356</v>
      </c>
      <c r="AZ44" s="3"/>
      <c r="BA44" s="21">
        <f t="shared" si="38"/>
        <v>2.7141144710122054E-2</v>
      </c>
      <c r="BB44" s="2"/>
      <c r="BC44" s="8">
        <v>4530505</v>
      </c>
      <c r="BD44" s="1"/>
      <c r="BE44" s="21">
        <f t="shared" si="39"/>
        <v>3.4595041074932144E-2</v>
      </c>
      <c r="BF44" s="2"/>
      <c r="BG44" s="8">
        <v>0</v>
      </c>
      <c r="BH44" s="1"/>
      <c r="BI44" s="21">
        <f t="shared" si="40"/>
        <v>0</v>
      </c>
      <c r="BJ44" s="2"/>
      <c r="BK44" s="8">
        <v>501252</v>
      </c>
      <c r="BL44" s="1"/>
      <c r="BM44" s="21">
        <f t="shared" si="41"/>
        <v>3.8275718775041385E-3</v>
      </c>
      <c r="BN44" s="2"/>
      <c r="BO44" s="8">
        <v>0</v>
      </c>
      <c r="BP44" s="1"/>
      <c r="BQ44" s="21">
        <f t="shared" si="42"/>
        <v>0</v>
      </c>
      <c r="BR44" s="2"/>
      <c r="BS44" s="8">
        <v>911651</v>
      </c>
      <c r="BT44" s="1"/>
      <c r="BU44" s="21">
        <f t="shared" si="43"/>
        <v>6.9613881434857621E-3</v>
      </c>
      <c r="BV44" s="2"/>
      <c r="BW44" s="8">
        <v>89781</v>
      </c>
      <c r="BX44" s="1"/>
      <c r="BY44" s="21">
        <f t="shared" si="44"/>
        <v>6.8556979470246315E-4</v>
      </c>
      <c r="BZ44" s="2"/>
      <c r="CA44" s="8">
        <v>18200</v>
      </c>
      <c r="CB44" s="1"/>
      <c r="CC44" s="21">
        <f t="shared" si="45"/>
        <v>1.3897562138520209E-4</v>
      </c>
      <c r="CD44" s="2"/>
      <c r="CE44" s="8">
        <v>0</v>
      </c>
      <c r="CF44" s="1"/>
      <c r="CG44" s="21">
        <f t="shared" si="46"/>
        <v>0</v>
      </c>
      <c r="CH44" s="2"/>
      <c r="CI44" s="8">
        <v>0</v>
      </c>
      <c r="CJ44" s="1"/>
      <c r="CK44" s="21">
        <f t="shared" si="47"/>
        <v>0</v>
      </c>
      <c r="CL44" s="2"/>
      <c r="CM44" s="8">
        <v>5987675</v>
      </c>
      <c r="CN44" s="1"/>
      <c r="CO44" s="21">
        <f t="shared" si="48"/>
        <v>4.5722024932837356E-2</v>
      </c>
      <c r="CP44" s="2"/>
      <c r="CQ44" s="8">
        <v>0</v>
      </c>
      <c r="CR44" s="1"/>
      <c r="CS44" s="21">
        <f t="shared" si="49"/>
        <v>0</v>
      </c>
      <c r="CT44" s="2"/>
      <c r="CU44" s="8">
        <v>0</v>
      </c>
      <c r="CV44" s="1"/>
      <c r="CW44" s="21">
        <f t="shared" si="50"/>
        <v>0</v>
      </c>
      <c r="CX44" s="3"/>
      <c r="CY44" s="16">
        <f t="shared" si="25"/>
        <v>130958220</v>
      </c>
    </row>
    <row r="45" spans="1:103" s="6" customFormat="1" ht="15" customHeight="1" x14ac:dyDescent="0.25">
      <c r="A45" s="1">
        <v>64</v>
      </c>
      <c r="B45" s="1" t="s">
        <v>68</v>
      </c>
      <c r="C45" s="8">
        <v>23460475</v>
      </c>
      <c r="D45" s="1"/>
      <c r="E45" s="21">
        <f t="shared" si="26"/>
        <v>0.74133387658797789</v>
      </c>
      <c r="F45" s="2"/>
      <c r="G45" s="8">
        <v>4380808</v>
      </c>
      <c r="H45" s="1"/>
      <c r="I45" s="21">
        <f t="shared" si="27"/>
        <v>0.13843033345350536</v>
      </c>
      <c r="J45" s="2"/>
      <c r="K45" s="8">
        <v>187447</v>
      </c>
      <c r="L45" s="1"/>
      <c r="M45" s="21">
        <f t="shared" si="28"/>
        <v>5.923188305641155E-3</v>
      </c>
      <c r="N45" s="3"/>
      <c r="O45" s="8">
        <v>0</v>
      </c>
      <c r="P45" s="1"/>
      <c r="Q45" s="21">
        <f t="shared" si="29"/>
        <v>0</v>
      </c>
      <c r="R45" s="2"/>
      <c r="S45" s="8">
        <v>59143</v>
      </c>
      <c r="T45" s="1"/>
      <c r="U45" s="21">
        <f t="shared" si="30"/>
        <v>1.8688756072945145E-3</v>
      </c>
      <c r="V45" s="2"/>
      <c r="W45" s="8">
        <v>0</v>
      </c>
      <c r="X45" s="3"/>
      <c r="Y45" s="21">
        <f t="shared" si="31"/>
        <v>0</v>
      </c>
      <c r="Z45" s="2"/>
      <c r="AA45" s="8">
        <v>0</v>
      </c>
      <c r="AB45" s="3"/>
      <c r="AC45" s="21">
        <f t="shared" si="32"/>
        <v>0</v>
      </c>
      <c r="AD45" s="2"/>
      <c r="AE45" s="8">
        <v>0</v>
      </c>
      <c r="AF45" s="3"/>
      <c r="AG45" s="21">
        <f t="shared" si="33"/>
        <v>0</v>
      </c>
      <c r="AH45" s="2"/>
      <c r="AI45" s="8">
        <v>0</v>
      </c>
      <c r="AJ45" s="3"/>
      <c r="AK45" s="21">
        <f t="shared" si="34"/>
        <v>0</v>
      </c>
      <c r="AL45" s="2"/>
      <c r="AM45" s="8">
        <v>0</v>
      </c>
      <c r="AN45" s="3"/>
      <c r="AO45" s="21">
        <f t="shared" si="35"/>
        <v>0</v>
      </c>
      <c r="AP45" s="3"/>
      <c r="AQ45" s="8">
        <v>472050</v>
      </c>
      <c r="AR45" s="3"/>
      <c r="AS45" s="21">
        <f t="shared" si="36"/>
        <v>1.4916435257314908E-2</v>
      </c>
      <c r="AT45" s="2"/>
      <c r="AU45" s="8">
        <v>612027</v>
      </c>
      <c r="AV45" s="3"/>
      <c r="AW45" s="21">
        <f t="shared" si="37"/>
        <v>1.9339606230756638E-2</v>
      </c>
      <c r="AX45" s="2"/>
      <c r="AY45" s="8">
        <v>0</v>
      </c>
      <c r="AZ45" s="3"/>
      <c r="BA45" s="21">
        <f t="shared" si="38"/>
        <v>0</v>
      </c>
      <c r="BB45" s="2"/>
      <c r="BC45" s="8">
        <v>873609</v>
      </c>
      <c r="BD45" s="1"/>
      <c r="BE45" s="21">
        <f t="shared" si="39"/>
        <v>2.7605406394889564E-2</v>
      </c>
      <c r="BF45" s="2"/>
      <c r="BG45" s="8">
        <v>0</v>
      </c>
      <c r="BH45" s="1"/>
      <c r="BI45" s="21">
        <f t="shared" si="40"/>
        <v>0</v>
      </c>
      <c r="BJ45" s="2"/>
      <c r="BK45" s="8">
        <v>98999</v>
      </c>
      <c r="BL45" s="1"/>
      <c r="BM45" s="21">
        <f t="shared" si="41"/>
        <v>3.1282961000718536E-3</v>
      </c>
      <c r="BN45" s="2"/>
      <c r="BO45" s="8">
        <v>0</v>
      </c>
      <c r="BP45" s="1"/>
      <c r="BQ45" s="21">
        <f t="shared" si="42"/>
        <v>0</v>
      </c>
      <c r="BR45" s="2"/>
      <c r="BS45" s="8">
        <v>218010</v>
      </c>
      <c r="BT45" s="1"/>
      <c r="BU45" s="21">
        <f t="shared" si="43"/>
        <v>6.8889567851863637E-3</v>
      </c>
      <c r="BV45" s="2"/>
      <c r="BW45" s="8">
        <v>24022</v>
      </c>
      <c r="BX45" s="1"/>
      <c r="BY45" s="21">
        <f t="shared" si="44"/>
        <v>7.5907765650083398E-4</v>
      </c>
      <c r="BZ45" s="2"/>
      <c r="CA45" s="8">
        <v>0</v>
      </c>
      <c r="CB45" s="1"/>
      <c r="CC45" s="21">
        <f t="shared" si="45"/>
        <v>0</v>
      </c>
      <c r="CD45" s="2"/>
      <c r="CE45" s="8">
        <v>0</v>
      </c>
      <c r="CF45" s="1"/>
      <c r="CG45" s="21">
        <f t="shared" si="46"/>
        <v>0</v>
      </c>
      <c r="CH45" s="2"/>
      <c r="CI45" s="8">
        <v>0</v>
      </c>
      <c r="CJ45" s="1"/>
      <c r="CK45" s="21">
        <f t="shared" si="47"/>
        <v>0</v>
      </c>
      <c r="CL45" s="2"/>
      <c r="CM45" s="8">
        <v>1259711</v>
      </c>
      <c r="CN45" s="1"/>
      <c r="CO45" s="21">
        <f t="shared" si="48"/>
        <v>3.9805947620860968E-2</v>
      </c>
      <c r="CP45" s="2"/>
      <c r="CQ45" s="8">
        <v>0</v>
      </c>
      <c r="CR45" s="1"/>
      <c r="CS45" s="21">
        <f t="shared" si="49"/>
        <v>0</v>
      </c>
      <c r="CT45" s="2"/>
      <c r="CU45" s="8">
        <v>0</v>
      </c>
      <c r="CV45" s="1"/>
      <c r="CW45" s="21">
        <f t="shared" si="50"/>
        <v>0</v>
      </c>
      <c r="CX45" s="3"/>
      <c r="CY45" s="16">
        <f t="shared" si="25"/>
        <v>31646301</v>
      </c>
    </row>
    <row r="46" spans="1:103" s="6" customFormat="1" ht="15" customHeight="1" x14ac:dyDescent="0.25">
      <c r="A46" s="1">
        <v>67</v>
      </c>
      <c r="B46" s="1" t="s">
        <v>69</v>
      </c>
      <c r="C46" s="8">
        <v>74677338</v>
      </c>
      <c r="D46" s="1"/>
      <c r="E46" s="21">
        <f t="shared" si="26"/>
        <v>0.80909799638720747</v>
      </c>
      <c r="F46" s="2"/>
      <c r="G46" s="8">
        <v>8120649</v>
      </c>
      <c r="H46" s="1"/>
      <c r="I46" s="21">
        <f t="shared" si="27"/>
        <v>8.7983865135414716E-2</v>
      </c>
      <c r="J46" s="2"/>
      <c r="K46" s="8">
        <v>0</v>
      </c>
      <c r="L46" s="1"/>
      <c r="M46" s="21">
        <f t="shared" si="28"/>
        <v>0</v>
      </c>
      <c r="N46" s="3"/>
      <c r="O46" s="8">
        <v>137267</v>
      </c>
      <c r="P46" s="1"/>
      <c r="Q46" s="21">
        <f t="shared" si="29"/>
        <v>1.4872310348031262E-3</v>
      </c>
      <c r="R46" s="2"/>
      <c r="S46" s="8">
        <v>114682</v>
      </c>
      <c r="T46" s="1"/>
      <c r="U46" s="21">
        <f t="shared" si="30"/>
        <v>1.2425319234287346E-3</v>
      </c>
      <c r="V46" s="2"/>
      <c r="W46" s="8">
        <v>0</v>
      </c>
      <c r="X46" s="3"/>
      <c r="Y46" s="21">
        <f t="shared" si="31"/>
        <v>0</v>
      </c>
      <c r="Z46" s="2"/>
      <c r="AA46" s="8">
        <v>0</v>
      </c>
      <c r="AB46" s="3"/>
      <c r="AC46" s="21">
        <f t="shared" si="32"/>
        <v>0</v>
      </c>
      <c r="AD46" s="2"/>
      <c r="AE46" s="8">
        <v>0</v>
      </c>
      <c r="AF46" s="3"/>
      <c r="AG46" s="21">
        <f t="shared" si="33"/>
        <v>0</v>
      </c>
      <c r="AH46" s="2"/>
      <c r="AI46" s="8">
        <v>0</v>
      </c>
      <c r="AJ46" s="3"/>
      <c r="AK46" s="21">
        <f t="shared" si="34"/>
        <v>0</v>
      </c>
      <c r="AL46" s="2"/>
      <c r="AM46" s="8">
        <v>0</v>
      </c>
      <c r="AN46" s="3"/>
      <c r="AO46" s="21">
        <f t="shared" si="35"/>
        <v>0</v>
      </c>
      <c r="AP46" s="3"/>
      <c r="AQ46" s="8">
        <v>1406016</v>
      </c>
      <c r="AR46" s="3"/>
      <c r="AS46" s="21">
        <f t="shared" si="36"/>
        <v>1.5233600432950033E-2</v>
      </c>
      <c r="AT46" s="2"/>
      <c r="AU46" s="8">
        <v>561047</v>
      </c>
      <c r="AV46" s="3"/>
      <c r="AW46" s="21">
        <f t="shared" si="37"/>
        <v>6.0787116377803074E-3</v>
      </c>
      <c r="AX46" s="2"/>
      <c r="AY46" s="8">
        <v>0</v>
      </c>
      <c r="AZ46" s="3"/>
      <c r="BA46" s="21">
        <f t="shared" si="38"/>
        <v>0</v>
      </c>
      <c r="BB46" s="2"/>
      <c r="BC46" s="8">
        <v>2686094</v>
      </c>
      <c r="BD46" s="1"/>
      <c r="BE46" s="21">
        <f t="shared" si="39"/>
        <v>2.9102714849151421E-2</v>
      </c>
      <c r="BF46" s="2"/>
      <c r="BG46" s="8">
        <v>0</v>
      </c>
      <c r="BH46" s="1"/>
      <c r="BI46" s="21">
        <f t="shared" si="40"/>
        <v>0</v>
      </c>
      <c r="BJ46" s="2"/>
      <c r="BK46" s="8">
        <v>239506</v>
      </c>
      <c r="BL46" s="1"/>
      <c r="BM46" s="21">
        <f t="shared" si="41"/>
        <v>2.5949482120360867E-3</v>
      </c>
      <c r="BN46" s="2"/>
      <c r="BO46" s="8">
        <v>0</v>
      </c>
      <c r="BP46" s="1"/>
      <c r="BQ46" s="21">
        <f t="shared" si="42"/>
        <v>0</v>
      </c>
      <c r="BR46" s="2"/>
      <c r="BS46" s="8">
        <v>495250</v>
      </c>
      <c r="BT46" s="1"/>
      <c r="BU46" s="21">
        <f t="shared" si="43"/>
        <v>5.3658284218803367E-3</v>
      </c>
      <c r="BV46" s="2"/>
      <c r="BW46" s="8">
        <v>0</v>
      </c>
      <c r="BX46" s="1"/>
      <c r="BY46" s="21">
        <f t="shared" si="44"/>
        <v>0</v>
      </c>
      <c r="BZ46" s="2"/>
      <c r="CA46" s="8">
        <v>105646</v>
      </c>
      <c r="CB46" s="1"/>
      <c r="CC46" s="21">
        <f t="shared" si="45"/>
        <v>1.1446306097081676E-3</v>
      </c>
      <c r="CD46" s="2"/>
      <c r="CE46" s="8">
        <v>0</v>
      </c>
      <c r="CF46" s="1"/>
      <c r="CG46" s="21">
        <f t="shared" si="46"/>
        <v>0</v>
      </c>
      <c r="CH46" s="2"/>
      <c r="CI46" s="8">
        <v>0</v>
      </c>
      <c r="CJ46" s="1"/>
      <c r="CK46" s="21">
        <f t="shared" si="47"/>
        <v>0</v>
      </c>
      <c r="CL46" s="2"/>
      <c r="CM46" s="8">
        <v>3753530</v>
      </c>
      <c r="CN46" s="1"/>
      <c r="CO46" s="21">
        <f t="shared" si="48"/>
        <v>4.0667941355639579E-2</v>
      </c>
      <c r="CP46" s="2"/>
      <c r="CQ46" s="8">
        <v>0</v>
      </c>
      <c r="CR46" s="1"/>
      <c r="CS46" s="21">
        <f t="shared" si="49"/>
        <v>0</v>
      </c>
      <c r="CT46" s="2"/>
      <c r="CU46" s="8">
        <v>0</v>
      </c>
      <c r="CV46" s="1"/>
      <c r="CW46" s="21">
        <f t="shared" si="50"/>
        <v>0</v>
      </c>
      <c r="CX46" s="3"/>
      <c r="CY46" s="16">
        <f t="shared" si="25"/>
        <v>92297025</v>
      </c>
    </row>
    <row r="47" spans="1:103" s="6" customFormat="1" ht="15" customHeight="1" x14ac:dyDescent="0.25">
      <c r="A47" s="1">
        <v>68</v>
      </c>
      <c r="B47" s="1" t="s">
        <v>70</v>
      </c>
      <c r="C47" s="8">
        <v>175116838</v>
      </c>
      <c r="D47" s="1"/>
      <c r="E47" s="21">
        <f t="shared" si="26"/>
        <v>0.77812866727582963</v>
      </c>
      <c r="F47" s="2"/>
      <c r="G47" s="8">
        <v>24606228</v>
      </c>
      <c r="H47" s="1"/>
      <c r="I47" s="21">
        <f t="shared" si="27"/>
        <v>0.10933735224436386</v>
      </c>
      <c r="J47" s="2"/>
      <c r="K47" s="8">
        <v>598421</v>
      </c>
      <c r="L47" s="1"/>
      <c r="M47" s="21">
        <f t="shared" si="28"/>
        <v>2.6590734535754308E-3</v>
      </c>
      <c r="N47" s="3"/>
      <c r="O47" s="8">
        <v>257741</v>
      </c>
      <c r="P47" s="1"/>
      <c r="Q47" s="21">
        <f t="shared" si="29"/>
        <v>1.1452677145320522E-3</v>
      </c>
      <c r="R47" s="2"/>
      <c r="S47" s="8">
        <v>185882</v>
      </c>
      <c r="T47" s="1"/>
      <c r="U47" s="21">
        <f t="shared" si="30"/>
        <v>8.2596348005418974E-4</v>
      </c>
      <c r="V47" s="2"/>
      <c r="W47" s="8">
        <v>0</v>
      </c>
      <c r="X47" s="3"/>
      <c r="Y47" s="21">
        <f t="shared" si="31"/>
        <v>0</v>
      </c>
      <c r="Z47" s="2"/>
      <c r="AA47" s="8">
        <v>0</v>
      </c>
      <c r="AB47" s="3"/>
      <c r="AC47" s="21">
        <f t="shared" si="32"/>
        <v>0</v>
      </c>
      <c r="AD47" s="2"/>
      <c r="AE47" s="8">
        <v>0</v>
      </c>
      <c r="AF47" s="3"/>
      <c r="AG47" s="21">
        <f t="shared" si="33"/>
        <v>0</v>
      </c>
      <c r="AH47" s="2"/>
      <c r="AI47" s="8">
        <v>0</v>
      </c>
      <c r="AJ47" s="3"/>
      <c r="AK47" s="21">
        <f t="shared" si="34"/>
        <v>0</v>
      </c>
      <c r="AL47" s="2"/>
      <c r="AM47" s="8">
        <v>0</v>
      </c>
      <c r="AN47" s="3"/>
      <c r="AO47" s="21">
        <f t="shared" si="35"/>
        <v>0</v>
      </c>
      <c r="AP47" s="3"/>
      <c r="AQ47" s="8">
        <v>6394970</v>
      </c>
      <c r="AR47" s="3"/>
      <c r="AS47" s="21">
        <f t="shared" si="36"/>
        <v>2.8415939553276495E-2</v>
      </c>
      <c r="AT47" s="2"/>
      <c r="AU47" s="8">
        <v>1745815</v>
      </c>
      <c r="AV47" s="3"/>
      <c r="AW47" s="21">
        <f t="shared" si="37"/>
        <v>7.7574990205119656E-3</v>
      </c>
      <c r="AX47" s="2"/>
      <c r="AY47" s="8">
        <v>1873644</v>
      </c>
      <c r="AZ47" s="3"/>
      <c r="BA47" s="21">
        <f t="shared" si="38"/>
        <v>8.3255049903845028E-3</v>
      </c>
      <c r="BB47" s="2"/>
      <c r="BC47" s="8">
        <v>4070217</v>
      </c>
      <c r="BD47" s="1"/>
      <c r="BE47" s="21">
        <f t="shared" si="39"/>
        <v>1.8085939455653177E-2</v>
      </c>
      <c r="BF47" s="2"/>
      <c r="BG47" s="8">
        <v>0</v>
      </c>
      <c r="BH47" s="1"/>
      <c r="BI47" s="21">
        <f t="shared" si="40"/>
        <v>0</v>
      </c>
      <c r="BJ47" s="2"/>
      <c r="BK47" s="8">
        <v>901378</v>
      </c>
      <c r="BL47" s="1"/>
      <c r="BM47" s="21">
        <f t="shared" si="41"/>
        <v>4.0052576888794256E-3</v>
      </c>
      <c r="BN47" s="2"/>
      <c r="BO47" s="8">
        <v>0</v>
      </c>
      <c r="BP47" s="1"/>
      <c r="BQ47" s="21">
        <f t="shared" si="42"/>
        <v>0</v>
      </c>
      <c r="BR47" s="2"/>
      <c r="BS47" s="8">
        <v>1086942</v>
      </c>
      <c r="BT47" s="1"/>
      <c r="BU47" s="21">
        <f t="shared" si="43"/>
        <v>4.8298081413857231E-3</v>
      </c>
      <c r="BV47" s="2"/>
      <c r="BW47" s="8">
        <v>84666</v>
      </c>
      <c r="BX47" s="1"/>
      <c r="BY47" s="21">
        <f t="shared" si="44"/>
        <v>3.7621191940192178E-4</v>
      </c>
      <c r="BZ47" s="2"/>
      <c r="CA47" s="8">
        <v>237849</v>
      </c>
      <c r="CB47" s="1"/>
      <c r="CC47" s="21">
        <f t="shared" si="45"/>
        <v>1.0568779535802765E-3</v>
      </c>
      <c r="CD47" s="2"/>
      <c r="CE47" s="8">
        <v>0</v>
      </c>
      <c r="CF47" s="1"/>
      <c r="CG47" s="21">
        <f t="shared" si="46"/>
        <v>0</v>
      </c>
      <c r="CH47" s="2"/>
      <c r="CI47" s="8">
        <v>0</v>
      </c>
      <c r="CJ47" s="1"/>
      <c r="CK47" s="21">
        <f t="shared" si="47"/>
        <v>0</v>
      </c>
      <c r="CL47" s="2"/>
      <c r="CM47" s="8">
        <v>7888100</v>
      </c>
      <c r="CN47" s="1"/>
      <c r="CO47" s="21">
        <f t="shared" si="48"/>
        <v>3.5050637108571321E-2</v>
      </c>
      <c r="CP47" s="2"/>
      <c r="CQ47" s="8">
        <v>0</v>
      </c>
      <c r="CR47" s="1"/>
      <c r="CS47" s="21">
        <f t="shared" si="49"/>
        <v>0</v>
      </c>
      <c r="CT47" s="2"/>
      <c r="CU47" s="8">
        <v>0</v>
      </c>
      <c r="CV47" s="1"/>
      <c r="CW47" s="21">
        <f t="shared" si="50"/>
        <v>0</v>
      </c>
      <c r="CX47" s="3"/>
      <c r="CY47" s="16">
        <f t="shared" si="25"/>
        <v>225048691</v>
      </c>
    </row>
    <row r="48" spans="1:103" s="6" customFormat="1" ht="15" customHeight="1" x14ac:dyDescent="0.25">
      <c r="A48" s="1">
        <v>69</v>
      </c>
      <c r="B48" s="1" t="s">
        <v>71</v>
      </c>
      <c r="C48" s="8">
        <v>54848896</v>
      </c>
      <c r="D48" s="1"/>
      <c r="E48" s="21">
        <f t="shared" si="26"/>
        <v>0.75299984840853817</v>
      </c>
      <c r="F48" s="2"/>
      <c r="G48" s="8">
        <v>7621725</v>
      </c>
      <c r="H48" s="1"/>
      <c r="I48" s="21">
        <f t="shared" si="27"/>
        <v>0.10463579375620551</v>
      </c>
      <c r="J48" s="2"/>
      <c r="K48" s="8">
        <v>525751</v>
      </c>
      <c r="L48" s="1"/>
      <c r="M48" s="21">
        <f t="shared" si="28"/>
        <v>7.217837589668848E-3</v>
      </c>
      <c r="N48" s="3"/>
      <c r="O48" s="8">
        <v>159395</v>
      </c>
      <c r="P48" s="1"/>
      <c r="Q48" s="21">
        <f t="shared" si="29"/>
        <v>2.1882739597361986E-3</v>
      </c>
      <c r="R48" s="2"/>
      <c r="S48" s="8">
        <v>0</v>
      </c>
      <c r="T48" s="1"/>
      <c r="U48" s="21">
        <f t="shared" si="30"/>
        <v>0</v>
      </c>
      <c r="V48" s="2"/>
      <c r="W48" s="8">
        <v>0</v>
      </c>
      <c r="X48" s="3"/>
      <c r="Y48" s="21">
        <f t="shared" si="31"/>
        <v>0</v>
      </c>
      <c r="Z48" s="2"/>
      <c r="AA48" s="8">
        <v>0</v>
      </c>
      <c r="AB48" s="3"/>
      <c r="AC48" s="21">
        <f t="shared" si="32"/>
        <v>0</v>
      </c>
      <c r="AD48" s="2"/>
      <c r="AE48" s="8">
        <v>0</v>
      </c>
      <c r="AF48" s="3"/>
      <c r="AG48" s="21">
        <f t="shared" si="33"/>
        <v>0</v>
      </c>
      <c r="AH48" s="2"/>
      <c r="AI48" s="8">
        <v>0</v>
      </c>
      <c r="AJ48" s="3"/>
      <c r="AK48" s="21">
        <f t="shared" si="34"/>
        <v>0</v>
      </c>
      <c r="AL48" s="2"/>
      <c r="AM48" s="8">
        <v>0</v>
      </c>
      <c r="AN48" s="3"/>
      <c r="AO48" s="21">
        <f t="shared" si="35"/>
        <v>0</v>
      </c>
      <c r="AP48" s="3"/>
      <c r="AQ48" s="8">
        <v>3647781</v>
      </c>
      <c r="AR48" s="3"/>
      <c r="AS48" s="21">
        <f t="shared" si="36"/>
        <v>5.00790123474417E-2</v>
      </c>
      <c r="AT48" s="2"/>
      <c r="AU48" s="8">
        <v>381921</v>
      </c>
      <c r="AV48" s="3"/>
      <c r="AW48" s="21">
        <f t="shared" si="37"/>
        <v>5.2432496563656868E-3</v>
      </c>
      <c r="AX48" s="2"/>
      <c r="AY48" s="8">
        <v>0</v>
      </c>
      <c r="AZ48" s="3"/>
      <c r="BA48" s="21">
        <f t="shared" si="38"/>
        <v>0</v>
      </c>
      <c r="BB48" s="2"/>
      <c r="BC48" s="8">
        <v>1811028</v>
      </c>
      <c r="BD48" s="1"/>
      <c r="BE48" s="21">
        <f t="shared" si="39"/>
        <v>2.4862921752584009E-2</v>
      </c>
      <c r="BF48" s="2"/>
      <c r="BG48" s="8">
        <v>0</v>
      </c>
      <c r="BH48" s="1"/>
      <c r="BI48" s="21">
        <f t="shared" si="40"/>
        <v>0</v>
      </c>
      <c r="BJ48" s="2"/>
      <c r="BK48" s="8">
        <v>775592</v>
      </c>
      <c r="BL48" s="1"/>
      <c r="BM48" s="21">
        <f t="shared" si="41"/>
        <v>1.0647810640106137E-2</v>
      </c>
      <c r="BN48" s="2"/>
      <c r="BO48" s="8">
        <v>0</v>
      </c>
      <c r="BP48" s="1"/>
      <c r="BQ48" s="21">
        <f t="shared" si="42"/>
        <v>0</v>
      </c>
      <c r="BR48" s="2"/>
      <c r="BS48" s="8">
        <v>403093</v>
      </c>
      <c r="BT48" s="1"/>
      <c r="BU48" s="21">
        <f t="shared" si="43"/>
        <v>5.5339120753595998E-3</v>
      </c>
      <c r="BV48" s="2"/>
      <c r="BW48" s="8">
        <v>0</v>
      </c>
      <c r="BX48" s="1"/>
      <c r="BY48" s="21">
        <f t="shared" si="44"/>
        <v>0</v>
      </c>
      <c r="BZ48" s="2"/>
      <c r="CA48" s="8">
        <v>0</v>
      </c>
      <c r="CB48" s="1"/>
      <c r="CC48" s="21">
        <f t="shared" si="45"/>
        <v>0</v>
      </c>
      <c r="CD48" s="2"/>
      <c r="CE48" s="8">
        <v>0</v>
      </c>
      <c r="CF48" s="1"/>
      <c r="CG48" s="21">
        <f t="shared" si="46"/>
        <v>0</v>
      </c>
      <c r="CH48" s="2"/>
      <c r="CI48" s="8">
        <v>0</v>
      </c>
      <c r="CJ48" s="1"/>
      <c r="CK48" s="21">
        <f t="shared" si="47"/>
        <v>0</v>
      </c>
      <c r="CL48" s="2"/>
      <c r="CM48" s="8">
        <v>2665332</v>
      </c>
      <c r="CN48" s="1"/>
      <c r="CO48" s="21">
        <f t="shared" si="48"/>
        <v>3.6591339813994171E-2</v>
      </c>
      <c r="CP48" s="2"/>
      <c r="CQ48" s="8">
        <v>0</v>
      </c>
      <c r="CR48" s="1"/>
      <c r="CS48" s="21">
        <f t="shared" si="49"/>
        <v>0</v>
      </c>
      <c r="CT48" s="2"/>
      <c r="CU48" s="8">
        <v>0</v>
      </c>
      <c r="CV48" s="1"/>
      <c r="CW48" s="21">
        <f t="shared" si="50"/>
        <v>0</v>
      </c>
      <c r="CX48" s="3"/>
      <c r="CY48" s="16">
        <f t="shared" si="25"/>
        <v>72840514</v>
      </c>
    </row>
    <row r="49" spans="1:103" s="6" customFormat="1" ht="15" customHeight="1" x14ac:dyDescent="0.25">
      <c r="A49" s="1">
        <v>70</v>
      </c>
      <c r="B49" s="1" t="s">
        <v>91</v>
      </c>
      <c r="C49" s="8">
        <v>45454435</v>
      </c>
      <c r="D49" s="1"/>
      <c r="E49" s="21">
        <f t="shared" si="26"/>
        <v>0.66333399032744722</v>
      </c>
      <c r="F49" s="2"/>
      <c r="G49" s="8">
        <v>9045427</v>
      </c>
      <c r="H49" s="1"/>
      <c r="I49" s="21">
        <f t="shared" si="27"/>
        <v>0.13200338286298421</v>
      </c>
      <c r="J49" s="2"/>
      <c r="K49" s="8">
        <v>439263</v>
      </c>
      <c r="L49" s="1"/>
      <c r="M49" s="21">
        <f t="shared" si="28"/>
        <v>6.4103333061604536E-3</v>
      </c>
      <c r="N49" s="3"/>
      <c r="O49" s="8">
        <v>39640</v>
      </c>
      <c r="P49" s="1"/>
      <c r="Q49" s="21">
        <f t="shared" si="29"/>
        <v>5.7848171199532028E-4</v>
      </c>
      <c r="R49" s="2"/>
      <c r="S49" s="8">
        <v>300222</v>
      </c>
      <c r="T49" s="1"/>
      <c r="U49" s="21">
        <f t="shared" si="30"/>
        <v>4.3812547058188463E-3</v>
      </c>
      <c r="V49" s="2"/>
      <c r="W49" s="8">
        <v>0</v>
      </c>
      <c r="X49" s="3"/>
      <c r="Y49" s="21">
        <f t="shared" si="31"/>
        <v>0</v>
      </c>
      <c r="Z49" s="2"/>
      <c r="AA49" s="8">
        <v>0</v>
      </c>
      <c r="AB49" s="3"/>
      <c r="AC49" s="21">
        <f t="shared" si="32"/>
        <v>0</v>
      </c>
      <c r="AD49" s="2"/>
      <c r="AE49" s="8">
        <v>0</v>
      </c>
      <c r="AF49" s="3"/>
      <c r="AG49" s="21">
        <f t="shared" si="33"/>
        <v>0</v>
      </c>
      <c r="AH49" s="2"/>
      <c r="AI49" s="8">
        <v>33551</v>
      </c>
      <c r="AJ49" s="3"/>
      <c r="AK49" s="21">
        <f t="shared" si="34"/>
        <v>4.896226013913974E-4</v>
      </c>
      <c r="AL49" s="2"/>
      <c r="AM49" s="8">
        <v>0</v>
      </c>
      <c r="AN49" s="3"/>
      <c r="AO49" s="21">
        <f t="shared" si="35"/>
        <v>0</v>
      </c>
      <c r="AP49" s="3"/>
      <c r="AQ49" s="8">
        <v>852245</v>
      </c>
      <c r="AR49" s="3"/>
      <c r="AS49" s="21">
        <f t="shared" si="36"/>
        <v>1.2437137907150651E-2</v>
      </c>
      <c r="AT49" s="2"/>
      <c r="AU49" s="8">
        <v>289991</v>
      </c>
      <c r="AV49" s="3"/>
      <c r="AW49" s="21">
        <f t="shared" si="37"/>
        <v>4.2319498017970468E-3</v>
      </c>
      <c r="AX49" s="2"/>
      <c r="AY49" s="8">
        <v>4509218</v>
      </c>
      <c r="AZ49" s="3"/>
      <c r="BA49" s="21">
        <f t="shared" si="38"/>
        <v>6.5804746427853542E-2</v>
      </c>
      <c r="BB49" s="2"/>
      <c r="BC49" s="8">
        <v>1244493</v>
      </c>
      <c r="BD49" s="1"/>
      <c r="BE49" s="21">
        <f t="shared" si="39"/>
        <v>1.8161363299853486E-2</v>
      </c>
      <c r="BF49" s="2"/>
      <c r="BG49" s="8">
        <v>0</v>
      </c>
      <c r="BH49" s="1"/>
      <c r="BI49" s="21">
        <f t="shared" si="40"/>
        <v>0</v>
      </c>
      <c r="BJ49" s="2"/>
      <c r="BK49" s="8">
        <v>280061</v>
      </c>
      <c r="BL49" s="1"/>
      <c r="BM49" s="21">
        <f t="shared" si="41"/>
        <v>4.0870375061332342E-3</v>
      </c>
      <c r="BN49" s="2"/>
      <c r="BO49" s="8">
        <v>0</v>
      </c>
      <c r="BP49" s="1"/>
      <c r="BQ49" s="21">
        <f t="shared" si="42"/>
        <v>0</v>
      </c>
      <c r="BR49" s="2"/>
      <c r="BS49" s="8">
        <v>80349</v>
      </c>
      <c r="BT49" s="1"/>
      <c r="BU49" s="21">
        <f t="shared" si="43"/>
        <v>1.1725637506839555E-3</v>
      </c>
      <c r="BV49" s="2"/>
      <c r="BW49" s="8">
        <v>0</v>
      </c>
      <c r="BX49" s="1"/>
      <c r="BY49" s="21">
        <f t="shared" si="44"/>
        <v>0</v>
      </c>
      <c r="BZ49" s="2"/>
      <c r="CA49" s="8">
        <v>0</v>
      </c>
      <c r="CB49" s="1"/>
      <c r="CC49" s="21">
        <f t="shared" si="45"/>
        <v>0</v>
      </c>
      <c r="CD49" s="2"/>
      <c r="CE49" s="8">
        <v>0</v>
      </c>
      <c r="CF49" s="1"/>
      <c r="CG49" s="21">
        <f t="shared" si="46"/>
        <v>0</v>
      </c>
      <c r="CH49" s="2"/>
      <c r="CI49" s="8">
        <v>1934976</v>
      </c>
      <c r="CJ49" s="1"/>
      <c r="CK49" s="21">
        <f t="shared" si="47"/>
        <v>2.8237846345859154E-2</v>
      </c>
      <c r="CL49" s="2"/>
      <c r="CM49" s="8">
        <v>4020335</v>
      </c>
      <c r="CN49" s="1"/>
      <c r="CO49" s="21">
        <f t="shared" si="48"/>
        <v>5.8670289444871494E-2</v>
      </c>
      <c r="CP49" s="2"/>
      <c r="CQ49" s="8">
        <v>0</v>
      </c>
      <c r="CR49" s="1"/>
      <c r="CS49" s="21">
        <f t="shared" si="49"/>
        <v>0</v>
      </c>
      <c r="CT49" s="2"/>
      <c r="CU49" s="8">
        <v>0</v>
      </c>
      <c r="CV49" s="1"/>
      <c r="CW49" s="21">
        <f t="shared" si="50"/>
        <v>0</v>
      </c>
      <c r="CX49" s="3"/>
      <c r="CY49" s="16">
        <f t="shared" si="25"/>
        <v>68524206</v>
      </c>
    </row>
    <row r="50" spans="1:103" s="6" customFormat="1" ht="15" customHeight="1" x14ac:dyDescent="0.25">
      <c r="A50" s="1">
        <v>71</v>
      </c>
      <c r="B50" s="1" t="s">
        <v>72</v>
      </c>
      <c r="C50" s="8">
        <v>128352158</v>
      </c>
      <c r="D50" s="1"/>
      <c r="E50" s="21">
        <f t="shared" si="26"/>
        <v>0.79502312124979624</v>
      </c>
      <c r="F50" s="2"/>
      <c r="G50" s="8">
        <v>17566666</v>
      </c>
      <c r="H50" s="1"/>
      <c r="I50" s="21">
        <f t="shared" si="27"/>
        <v>0.10880927793417133</v>
      </c>
      <c r="J50" s="2"/>
      <c r="K50" s="8">
        <v>127646</v>
      </c>
      <c r="L50" s="1"/>
      <c r="M50" s="21">
        <f t="shared" si="28"/>
        <v>7.9064912438053033E-4</v>
      </c>
      <c r="N50" s="3"/>
      <c r="O50" s="8">
        <v>189600</v>
      </c>
      <c r="P50" s="1"/>
      <c r="Q50" s="21">
        <f t="shared" si="29"/>
        <v>1.1743969570730658E-3</v>
      </c>
      <c r="R50" s="2"/>
      <c r="S50" s="8">
        <v>0</v>
      </c>
      <c r="T50" s="1"/>
      <c r="U50" s="21">
        <f t="shared" si="30"/>
        <v>0</v>
      </c>
      <c r="V50" s="2"/>
      <c r="W50" s="8">
        <v>0</v>
      </c>
      <c r="X50" s="3"/>
      <c r="Y50" s="21">
        <f t="shared" si="31"/>
        <v>0</v>
      </c>
      <c r="Z50" s="2"/>
      <c r="AA50" s="8">
        <v>0</v>
      </c>
      <c r="AB50" s="3"/>
      <c r="AC50" s="21">
        <f t="shared" si="32"/>
        <v>0</v>
      </c>
      <c r="AD50" s="2"/>
      <c r="AE50" s="8">
        <v>0</v>
      </c>
      <c r="AF50" s="3"/>
      <c r="AG50" s="21">
        <f t="shared" si="33"/>
        <v>0</v>
      </c>
      <c r="AH50" s="2"/>
      <c r="AI50" s="8">
        <v>0</v>
      </c>
      <c r="AJ50" s="3"/>
      <c r="AK50" s="21">
        <f t="shared" si="34"/>
        <v>0</v>
      </c>
      <c r="AL50" s="2"/>
      <c r="AM50" s="8">
        <v>0</v>
      </c>
      <c r="AN50" s="3"/>
      <c r="AO50" s="21">
        <f t="shared" si="35"/>
        <v>0</v>
      </c>
      <c r="AP50" s="3"/>
      <c r="AQ50" s="8">
        <v>3301416</v>
      </c>
      <c r="AR50" s="3"/>
      <c r="AS50" s="21">
        <f t="shared" si="36"/>
        <v>2.0449224179495424E-2</v>
      </c>
      <c r="AT50" s="2"/>
      <c r="AU50" s="8">
        <v>862377</v>
      </c>
      <c r="AV50" s="3"/>
      <c r="AW50" s="21">
        <f t="shared" si="37"/>
        <v>5.3416293494187722E-3</v>
      </c>
      <c r="AX50" s="2"/>
      <c r="AY50" s="8">
        <v>211705</v>
      </c>
      <c r="AZ50" s="3"/>
      <c r="BA50" s="21">
        <f t="shared" si="38"/>
        <v>1.3113170242465898E-3</v>
      </c>
      <c r="BB50" s="2"/>
      <c r="BC50" s="8">
        <v>3520831</v>
      </c>
      <c r="BD50" s="1"/>
      <c r="BE50" s="21">
        <f t="shared" si="39"/>
        <v>2.1808297535698941E-2</v>
      </c>
      <c r="BF50" s="2"/>
      <c r="BG50" s="8">
        <v>0</v>
      </c>
      <c r="BH50" s="1"/>
      <c r="BI50" s="21">
        <f t="shared" si="40"/>
        <v>0</v>
      </c>
      <c r="BJ50" s="2"/>
      <c r="BK50" s="8">
        <v>221233</v>
      </c>
      <c r="BL50" s="1"/>
      <c r="BM50" s="21">
        <f t="shared" si="41"/>
        <v>1.3703341877855778E-3</v>
      </c>
      <c r="BN50" s="2"/>
      <c r="BO50" s="8">
        <v>0</v>
      </c>
      <c r="BP50" s="1"/>
      <c r="BQ50" s="21">
        <f t="shared" si="42"/>
        <v>0</v>
      </c>
      <c r="BR50" s="2"/>
      <c r="BS50" s="8">
        <v>793015</v>
      </c>
      <c r="BT50" s="1"/>
      <c r="BU50" s="21">
        <f t="shared" si="43"/>
        <v>4.9119957959562095E-3</v>
      </c>
      <c r="BV50" s="2"/>
      <c r="BW50" s="8">
        <v>33137</v>
      </c>
      <c r="BX50" s="1"/>
      <c r="BY50" s="21">
        <f t="shared" si="44"/>
        <v>2.0525312218634063E-4</v>
      </c>
      <c r="BZ50" s="2"/>
      <c r="CA50" s="8">
        <v>76307</v>
      </c>
      <c r="CB50" s="1"/>
      <c r="CC50" s="21">
        <f t="shared" si="45"/>
        <v>4.7265141668446432E-4</v>
      </c>
      <c r="CD50" s="2"/>
      <c r="CE50" s="8">
        <v>0</v>
      </c>
      <c r="CF50" s="1"/>
      <c r="CG50" s="21">
        <f t="shared" si="46"/>
        <v>0</v>
      </c>
      <c r="CH50" s="2"/>
      <c r="CI50" s="8">
        <v>0</v>
      </c>
      <c r="CJ50" s="1"/>
      <c r="CK50" s="21">
        <f t="shared" si="47"/>
        <v>0</v>
      </c>
      <c r="CL50" s="2"/>
      <c r="CM50" s="8">
        <v>6188469</v>
      </c>
      <c r="CN50" s="1"/>
      <c r="CO50" s="21">
        <f t="shared" si="48"/>
        <v>3.8331852123106532E-2</v>
      </c>
      <c r="CP50" s="2"/>
      <c r="CQ50" s="8">
        <v>0</v>
      </c>
      <c r="CR50" s="1"/>
      <c r="CS50" s="21">
        <f t="shared" si="49"/>
        <v>0</v>
      </c>
      <c r="CT50" s="2"/>
      <c r="CU50" s="8">
        <v>0</v>
      </c>
      <c r="CV50" s="1"/>
      <c r="CW50" s="21">
        <f t="shared" si="50"/>
        <v>0</v>
      </c>
      <c r="CX50" s="3"/>
      <c r="CY50" s="16">
        <f t="shared" si="25"/>
        <v>161444560</v>
      </c>
    </row>
    <row r="51" spans="1:103" s="6" customFormat="1" ht="15" customHeight="1" x14ac:dyDescent="0.25">
      <c r="A51" s="1">
        <v>72</v>
      </c>
      <c r="B51" s="1" t="s">
        <v>73</v>
      </c>
      <c r="C51" s="8">
        <v>71467876</v>
      </c>
      <c r="D51" s="1"/>
      <c r="E51" s="21">
        <f t="shared" si="26"/>
        <v>0.75608857440462229</v>
      </c>
      <c r="F51" s="2"/>
      <c r="G51" s="8">
        <v>7971161</v>
      </c>
      <c r="H51" s="1"/>
      <c r="I51" s="21">
        <f t="shared" si="27"/>
        <v>8.4330248695787799E-2</v>
      </c>
      <c r="J51" s="2"/>
      <c r="K51" s="8">
        <v>4009160</v>
      </c>
      <c r="L51" s="1"/>
      <c r="M51" s="21">
        <f t="shared" si="28"/>
        <v>4.2414581748029499E-2</v>
      </c>
      <c r="N51" s="3"/>
      <c r="O51" s="8">
        <v>25467</v>
      </c>
      <c r="P51" s="1"/>
      <c r="Q51" s="21">
        <f t="shared" si="29"/>
        <v>2.6942605268362132E-4</v>
      </c>
      <c r="R51" s="2"/>
      <c r="S51" s="8">
        <v>0</v>
      </c>
      <c r="T51" s="1"/>
      <c r="U51" s="21">
        <f t="shared" si="30"/>
        <v>0</v>
      </c>
      <c r="V51" s="2"/>
      <c r="W51" s="8">
        <v>15927</v>
      </c>
      <c r="X51" s="3"/>
      <c r="Y51" s="21">
        <f t="shared" si="31"/>
        <v>1.6849839954026925E-4</v>
      </c>
      <c r="Z51" s="2"/>
      <c r="AA51" s="8">
        <v>0</v>
      </c>
      <c r="AB51" s="3"/>
      <c r="AC51" s="21">
        <f t="shared" si="32"/>
        <v>0</v>
      </c>
      <c r="AD51" s="2"/>
      <c r="AE51" s="8">
        <v>0</v>
      </c>
      <c r="AF51" s="3"/>
      <c r="AG51" s="21">
        <f t="shared" si="33"/>
        <v>0</v>
      </c>
      <c r="AH51" s="2"/>
      <c r="AI51" s="8">
        <v>0</v>
      </c>
      <c r="AJ51" s="3"/>
      <c r="AK51" s="21">
        <f t="shared" si="34"/>
        <v>0</v>
      </c>
      <c r="AL51" s="2"/>
      <c r="AM51" s="8">
        <v>0</v>
      </c>
      <c r="AN51" s="3"/>
      <c r="AO51" s="21">
        <f t="shared" si="35"/>
        <v>0</v>
      </c>
      <c r="AP51" s="3"/>
      <c r="AQ51" s="8">
        <v>1027148</v>
      </c>
      <c r="AR51" s="3"/>
      <c r="AS51" s="21">
        <f t="shared" si="36"/>
        <v>1.0866628623782789E-2</v>
      </c>
      <c r="AT51" s="2"/>
      <c r="AU51" s="8">
        <v>1115646</v>
      </c>
      <c r="AV51" s="3"/>
      <c r="AW51" s="21">
        <f t="shared" si="37"/>
        <v>1.1802886008256623E-2</v>
      </c>
      <c r="AX51" s="2"/>
      <c r="AY51" s="8">
        <v>2269380</v>
      </c>
      <c r="AZ51" s="3"/>
      <c r="BA51" s="21">
        <f t="shared" si="38"/>
        <v>2.4008720910949723E-2</v>
      </c>
      <c r="BB51" s="2"/>
      <c r="BC51" s="8">
        <v>2474782</v>
      </c>
      <c r="BD51" s="1"/>
      <c r="BE51" s="21">
        <f t="shared" si="39"/>
        <v>2.6181754643753791E-2</v>
      </c>
      <c r="BF51" s="2"/>
      <c r="BG51" s="8">
        <v>0</v>
      </c>
      <c r="BH51" s="1"/>
      <c r="BI51" s="21">
        <f t="shared" si="40"/>
        <v>0</v>
      </c>
      <c r="BJ51" s="2"/>
      <c r="BK51" s="8">
        <v>236097</v>
      </c>
      <c r="BL51" s="1"/>
      <c r="BM51" s="21">
        <f t="shared" si="41"/>
        <v>2.4977689857637315E-3</v>
      </c>
      <c r="BN51" s="2"/>
      <c r="BO51" s="8">
        <v>0</v>
      </c>
      <c r="BP51" s="1"/>
      <c r="BQ51" s="21">
        <f t="shared" si="42"/>
        <v>0</v>
      </c>
      <c r="BR51" s="2"/>
      <c r="BS51" s="8">
        <v>388874</v>
      </c>
      <c r="BT51" s="1"/>
      <c r="BU51" s="21">
        <f t="shared" si="43"/>
        <v>4.1140608164012471E-3</v>
      </c>
      <c r="BV51" s="2"/>
      <c r="BW51" s="8">
        <v>19554</v>
      </c>
      <c r="BX51" s="1"/>
      <c r="BY51" s="21">
        <f t="shared" si="44"/>
        <v>2.0686995068816631E-4</v>
      </c>
      <c r="BZ51" s="2"/>
      <c r="CA51" s="8">
        <v>20339</v>
      </c>
      <c r="CB51" s="1"/>
      <c r="CC51" s="21">
        <f t="shared" si="45"/>
        <v>2.1517479426442747E-4</v>
      </c>
      <c r="CD51" s="2"/>
      <c r="CE51" s="8">
        <v>0</v>
      </c>
      <c r="CF51" s="1"/>
      <c r="CG51" s="21">
        <f t="shared" si="46"/>
        <v>0</v>
      </c>
      <c r="CH51" s="2"/>
      <c r="CI51" s="8">
        <v>0</v>
      </c>
      <c r="CJ51" s="1"/>
      <c r="CK51" s="21">
        <f t="shared" si="47"/>
        <v>0</v>
      </c>
      <c r="CL51" s="2"/>
      <c r="CM51" s="8">
        <v>3481742</v>
      </c>
      <c r="CN51" s="1"/>
      <c r="CO51" s="21">
        <f t="shared" si="48"/>
        <v>3.6834805965475996E-2</v>
      </c>
      <c r="CP51" s="2"/>
      <c r="CQ51" s="8">
        <v>0</v>
      </c>
      <c r="CR51" s="1"/>
      <c r="CS51" s="21">
        <f t="shared" si="49"/>
        <v>0</v>
      </c>
      <c r="CT51" s="2"/>
      <c r="CU51" s="8">
        <v>0</v>
      </c>
      <c r="CV51" s="1"/>
      <c r="CW51" s="21">
        <f t="shared" si="50"/>
        <v>0</v>
      </c>
      <c r="CX51" s="3"/>
      <c r="CY51" s="16">
        <f t="shared" si="25"/>
        <v>94523153</v>
      </c>
    </row>
    <row r="52" spans="1:103" s="6" customFormat="1" ht="15" customHeight="1" x14ac:dyDescent="0.25">
      <c r="A52" s="1">
        <v>73</v>
      </c>
      <c r="B52" s="1" t="s">
        <v>90</v>
      </c>
      <c r="C52" s="8">
        <v>200647430</v>
      </c>
      <c r="D52" s="1"/>
      <c r="E52" s="21">
        <f t="shared" si="26"/>
        <v>0.7795266386331855</v>
      </c>
      <c r="F52" s="2"/>
      <c r="G52" s="8">
        <v>23816437</v>
      </c>
      <c r="H52" s="1"/>
      <c r="I52" s="21">
        <f t="shared" si="27"/>
        <v>9.2528207706567819E-2</v>
      </c>
      <c r="J52" s="2"/>
      <c r="K52" s="8">
        <v>10973068</v>
      </c>
      <c r="L52" s="1"/>
      <c r="M52" s="21">
        <f t="shared" si="28"/>
        <v>4.2630991154650577E-2</v>
      </c>
      <c r="N52" s="3"/>
      <c r="O52" s="8">
        <v>277183</v>
      </c>
      <c r="P52" s="1"/>
      <c r="Q52" s="21">
        <f t="shared" si="29"/>
        <v>1.0768716662668556E-3</v>
      </c>
      <c r="R52" s="2"/>
      <c r="S52" s="8">
        <v>0</v>
      </c>
      <c r="T52" s="1"/>
      <c r="U52" s="21">
        <f t="shared" si="30"/>
        <v>0</v>
      </c>
      <c r="V52" s="2"/>
      <c r="W52" s="8">
        <v>0</v>
      </c>
      <c r="X52" s="3"/>
      <c r="Y52" s="21">
        <f t="shared" si="31"/>
        <v>0</v>
      </c>
      <c r="Z52" s="2"/>
      <c r="AA52" s="8">
        <v>258534</v>
      </c>
      <c r="AB52" s="3"/>
      <c r="AC52" s="21">
        <f t="shared" si="32"/>
        <v>1.0044192442055797E-3</v>
      </c>
      <c r="AD52" s="2"/>
      <c r="AE52" s="8">
        <v>0</v>
      </c>
      <c r="AF52" s="3"/>
      <c r="AG52" s="21">
        <f t="shared" si="33"/>
        <v>0</v>
      </c>
      <c r="AH52" s="2"/>
      <c r="AI52" s="8">
        <v>0</v>
      </c>
      <c r="AJ52" s="3"/>
      <c r="AK52" s="21">
        <f t="shared" si="34"/>
        <v>0</v>
      </c>
      <c r="AL52" s="2"/>
      <c r="AM52" s="8">
        <v>0</v>
      </c>
      <c r="AN52" s="3"/>
      <c r="AO52" s="21">
        <f t="shared" si="35"/>
        <v>0</v>
      </c>
      <c r="AP52" s="3"/>
      <c r="AQ52" s="8">
        <v>5262180</v>
      </c>
      <c r="AR52" s="3"/>
      <c r="AS52" s="21">
        <f t="shared" si="36"/>
        <v>2.044386757050801E-2</v>
      </c>
      <c r="AT52" s="2"/>
      <c r="AU52" s="8">
        <v>1951774</v>
      </c>
      <c r="AV52" s="3"/>
      <c r="AW52" s="21">
        <f t="shared" si="37"/>
        <v>7.5827526203133874E-3</v>
      </c>
      <c r="AX52" s="2"/>
      <c r="AY52" s="8">
        <v>2962161</v>
      </c>
      <c r="AZ52" s="3"/>
      <c r="BA52" s="21">
        <f t="shared" si="38"/>
        <v>1.1508163385996598E-2</v>
      </c>
      <c r="BB52" s="2"/>
      <c r="BC52" s="8">
        <v>6469620</v>
      </c>
      <c r="BD52" s="1"/>
      <c r="BE52" s="21">
        <f t="shared" si="39"/>
        <v>2.5134840410535184E-2</v>
      </c>
      <c r="BF52" s="2"/>
      <c r="BG52" s="8">
        <v>5704</v>
      </c>
      <c r="BH52" s="1"/>
      <c r="BI52" s="21">
        <f t="shared" si="40"/>
        <v>2.216036331371745E-5</v>
      </c>
      <c r="BJ52" s="2"/>
      <c r="BK52" s="8">
        <v>217998</v>
      </c>
      <c r="BL52" s="1"/>
      <c r="BM52" s="21">
        <f t="shared" si="41"/>
        <v>8.4693458654694538E-4</v>
      </c>
      <c r="BN52" s="2"/>
      <c r="BO52" s="8">
        <v>0</v>
      </c>
      <c r="BP52" s="1"/>
      <c r="BQ52" s="21">
        <f t="shared" si="42"/>
        <v>0</v>
      </c>
      <c r="BR52" s="2"/>
      <c r="BS52" s="8">
        <v>788469</v>
      </c>
      <c r="BT52" s="1"/>
      <c r="BU52" s="21">
        <f t="shared" si="43"/>
        <v>3.0632467569431071E-3</v>
      </c>
      <c r="BV52" s="2"/>
      <c r="BW52" s="8">
        <v>0</v>
      </c>
      <c r="BX52" s="1"/>
      <c r="BY52" s="21">
        <f t="shared" si="44"/>
        <v>0</v>
      </c>
      <c r="BZ52" s="2"/>
      <c r="CA52" s="8">
        <v>0</v>
      </c>
      <c r="CB52" s="1"/>
      <c r="CC52" s="21">
        <f t="shared" si="45"/>
        <v>0</v>
      </c>
      <c r="CD52" s="2"/>
      <c r="CE52" s="8">
        <v>-668263</v>
      </c>
      <c r="CF52" s="1"/>
      <c r="CG52" s="21">
        <f t="shared" si="46"/>
        <v>-2.5962396334352671E-3</v>
      </c>
      <c r="CH52" s="2"/>
      <c r="CI52" s="8">
        <v>0</v>
      </c>
      <c r="CJ52" s="1"/>
      <c r="CK52" s="21">
        <f t="shared" si="47"/>
        <v>0</v>
      </c>
      <c r="CL52" s="2"/>
      <c r="CM52" s="8">
        <v>4434207</v>
      </c>
      <c r="CN52" s="1"/>
      <c r="CO52" s="21">
        <f t="shared" si="48"/>
        <v>1.7227145534402018E-2</v>
      </c>
      <c r="CP52" s="2"/>
      <c r="CQ52" s="8">
        <v>0</v>
      </c>
      <c r="CR52" s="1"/>
      <c r="CS52" s="21">
        <f t="shared" si="49"/>
        <v>0</v>
      </c>
      <c r="CT52" s="2"/>
      <c r="CU52" s="8">
        <v>0</v>
      </c>
      <c r="CV52" s="1"/>
      <c r="CW52" s="21">
        <f t="shared" si="50"/>
        <v>0</v>
      </c>
      <c r="CX52" s="3"/>
      <c r="CY52" s="16">
        <f t="shared" si="25"/>
        <v>257396502</v>
      </c>
    </row>
    <row r="53" spans="1:103" s="6" customFormat="1" ht="15" customHeight="1" x14ac:dyDescent="0.25">
      <c r="A53" s="1">
        <v>74</v>
      </c>
      <c r="B53" s="1" t="s">
        <v>74</v>
      </c>
      <c r="C53" s="8">
        <v>20049424.210000001</v>
      </c>
      <c r="D53" s="1"/>
      <c r="E53" s="21">
        <f t="shared" si="26"/>
        <v>0.76032156534114359</v>
      </c>
      <c r="F53" s="2"/>
      <c r="G53" s="8">
        <v>1862607</v>
      </c>
      <c r="H53" s="1"/>
      <c r="I53" s="21">
        <f t="shared" si="27"/>
        <v>7.0634460871401322E-2</v>
      </c>
      <c r="J53" s="2"/>
      <c r="K53" s="8">
        <v>0</v>
      </c>
      <c r="L53" s="1"/>
      <c r="M53" s="21">
        <f t="shared" si="28"/>
        <v>0</v>
      </c>
      <c r="N53" s="3"/>
      <c r="O53" s="8">
        <v>250313</v>
      </c>
      <c r="P53" s="1"/>
      <c r="Q53" s="21">
        <f t="shared" si="29"/>
        <v>9.4924607306335045E-3</v>
      </c>
      <c r="R53" s="2"/>
      <c r="S53" s="8">
        <v>44978</v>
      </c>
      <c r="T53" s="1"/>
      <c r="U53" s="21">
        <f t="shared" si="30"/>
        <v>1.7056720935086621E-3</v>
      </c>
      <c r="V53" s="2"/>
      <c r="W53" s="8">
        <v>0</v>
      </c>
      <c r="X53" s="3"/>
      <c r="Y53" s="21">
        <f t="shared" si="31"/>
        <v>0</v>
      </c>
      <c r="Z53" s="2"/>
      <c r="AA53" s="8">
        <v>0</v>
      </c>
      <c r="AB53" s="3"/>
      <c r="AC53" s="21">
        <f t="shared" si="32"/>
        <v>0</v>
      </c>
      <c r="AD53" s="2"/>
      <c r="AE53" s="8">
        <v>0</v>
      </c>
      <c r="AF53" s="3"/>
      <c r="AG53" s="21">
        <f t="shared" si="33"/>
        <v>0</v>
      </c>
      <c r="AH53" s="2"/>
      <c r="AI53" s="8">
        <v>0</v>
      </c>
      <c r="AJ53" s="3"/>
      <c r="AK53" s="21">
        <f t="shared" si="34"/>
        <v>0</v>
      </c>
      <c r="AL53" s="2"/>
      <c r="AM53" s="8">
        <v>0</v>
      </c>
      <c r="AN53" s="3"/>
      <c r="AO53" s="21">
        <f t="shared" si="35"/>
        <v>0</v>
      </c>
      <c r="AP53" s="3"/>
      <c r="AQ53" s="8">
        <v>0</v>
      </c>
      <c r="AR53" s="3"/>
      <c r="AS53" s="21">
        <f t="shared" si="36"/>
        <v>0</v>
      </c>
      <c r="AT53" s="2"/>
      <c r="AU53" s="8">
        <v>141639</v>
      </c>
      <c r="AV53" s="3"/>
      <c r="AW53" s="21">
        <f t="shared" si="37"/>
        <v>5.3712857319683713E-3</v>
      </c>
      <c r="AX53" s="2"/>
      <c r="AY53" s="8">
        <v>2311804.79</v>
      </c>
      <c r="AZ53" s="3"/>
      <c r="BA53" s="21">
        <f t="shared" si="38"/>
        <v>8.7669103026872086E-2</v>
      </c>
      <c r="BB53" s="2"/>
      <c r="BC53" s="8">
        <v>188987</v>
      </c>
      <c r="BD53" s="1"/>
      <c r="BE53" s="21">
        <f t="shared" si="39"/>
        <v>7.1668338284477193E-3</v>
      </c>
      <c r="BF53" s="2"/>
      <c r="BG53" s="8">
        <v>0</v>
      </c>
      <c r="BH53" s="1"/>
      <c r="BI53" s="21">
        <f t="shared" si="40"/>
        <v>0</v>
      </c>
      <c r="BJ53" s="2"/>
      <c r="BK53" s="8">
        <v>0</v>
      </c>
      <c r="BL53" s="1"/>
      <c r="BM53" s="21">
        <f t="shared" si="41"/>
        <v>0</v>
      </c>
      <c r="BN53" s="2"/>
      <c r="BO53" s="8">
        <v>0</v>
      </c>
      <c r="BP53" s="1"/>
      <c r="BQ53" s="21">
        <f t="shared" si="42"/>
        <v>0</v>
      </c>
      <c r="BR53" s="2"/>
      <c r="BS53" s="8">
        <v>451862</v>
      </c>
      <c r="BT53" s="1"/>
      <c r="BU53" s="21">
        <f t="shared" si="43"/>
        <v>1.7135675297189984E-2</v>
      </c>
      <c r="BV53" s="2"/>
      <c r="BW53" s="8">
        <v>0</v>
      </c>
      <c r="BX53" s="1"/>
      <c r="BY53" s="21">
        <f t="shared" si="44"/>
        <v>0</v>
      </c>
      <c r="BZ53" s="2"/>
      <c r="CA53" s="8">
        <v>0</v>
      </c>
      <c r="CB53" s="1"/>
      <c r="CC53" s="21">
        <f t="shared" si="45"/>
        <v>0</v>
      </c>
      <c r="CD53" s="2"/>
      <c r="CE53" s="8">
        <v>0</v>
      </c>
      <c r="CF53" s="1"/>
      <c r="CG53" s="21">
        <f t="shared" si="46"/>
        <v>0</v>
      </c>
      <c r="CH53" s="2"/>
      <c r="CI53" s="8">
        <v>168691</v>
      </c>
      <c r="CJ53" s="1"/>
      <c r="CK53" s="21">
        <f t="shared" si="47"/>
        <v>6.3971615262143648E-3</v>
      </c>
      <c r="CL53" s="2"/>
      <c r="CM53" s="8">
        <v>899358</v>
      </c>
      <c r="CN53" s="1"/>
      <c r="CO53" s="21">
        <f t="shared" si="48"/>
        <v>3.4105781552620465E-2</v>
      </c>
      <c r="CP53" s="2"/>
      <c r="CQ53" s="8">
        <v>0</v>
      </c>
      <c r="CR53" s="1"/>
      <c r="CS53" s="21">
        <f t="shared" si="49"/>
        <v>0</v>
      </c>
      <c r="CT53" s="2"/>
      <c r="CU53" s="8">
        <v>0</v>
      </c>
      <c r="CV53" s="1"/>
      <c r="CW53" s="21">
        <f t="shared" si="50"/>
        <v>0</v>
      </c>
      <c r="CX53" s="3"/>
      <c r="CY53" s="16">
        <f t="shared" si="25"/>
        <v>26369664</v>
      </c>
    </row>
    <row r="54" spans="1:103" s="6" customFormat="1" ht="15" customHeight="1" x14ac:dyDescent="0.25">
      <c r="A54" s="1">
        <v>75</v>
      </c>
      <c r="B54" s="1" t="s">
        <v>75</v>
      </c>
      <c r="C54" s="8">
        <v>84317000</v>
      </c>
      <c r="D54" s="1"/>
      <c r="E54" s="21">
        <f t="shared" si="26"/>
        <v>0.7759761601923576</v>
      </c>
      <c r="F54" s="2"/>
      <c r="G54" s="8">
        <v>13539599</v>
      </c>
      <c r="H54" s="1"/>
      <c r="I54" s="21">
        <f t="shared" si="27"/>
        <v>0.12460602301510117</v>
      </c>
      <c r="J54" s="2"/>
      <c r="K54" s="8">
        <v>1029889</v>
      </c>
      <c r="L54" s="1"/>
      <c r="M54" s="21">
        <f t="shared" si="28"/>
        <v>9.4781516377995777E-3</v>
      </c>
      <c r="N54" s="3"/>
      <c r="O54" s="8">
        <v>306716</v>
      </c>
      <c r="P54" s="1"/>
      <c r="Q54" s="21">
        <f t="shared" si="29"/>
        <v>2.8227321174799764E-3</v>
      </c>
      <c r="R54" s="2"/>
      <c r="S54" s="8">
        <v>152370</v>
      </c>
      <c r="T54" s="1"/>
      <c r="U54" s="21">
        <f t="shared" si="30"/>
        <v>1.4022734149520208E-3</v>
      </c>
      <c r="V54" s="2"/>
      <c r="W54" s="8">
        <v>0</v>
      </c>
      <c r="X54" s="3"/>
      <c r="Y54" s="21">
        <f t="shared" si="31"/>
        <v>0</v>
      </c>
      <c r="Z54" s="2"/>
      <c r="AA54" s="8">
        <v>0</v>
      </c>
      <c r="AB54" s="3"/>
      <c r="AC54" s="21">
        <f t="shared" si="32"/>
        <v>0</v>
      </c>
      <c r="AD54" s="2"/>
      <c r="AE54" s="8">
        <v>0</v>
      </c>
      <c r="AF54" s="3"/>
      <c r="AG54" s="21">
        <f t="shared" si="33"/>
        <v>0</v>
      </c>
      <c r="AH54" s="2"/>
      <c r="AI54" s="8">
        <v>0</v>
      </c>
      <c r="AJ54" s="3"/>
      <c r="AK54" s="21">
        <f t="shared" si="34"/>
        <v>0</v>
      </c>
      <c r="AL54" s="2"/>
      <c r="AM54" s="8">
        <v>249288</v>
      </c>
      <c r="AN54" s="3"/>
      <c r="AO54" s="21">
        <f t="shared" si="35"/>
        <v>2.2942175957639914E-3</v>
      </c>
      <c r="AP54" s="3"/>
      <c r="AQ54" s="8">
        <v>1917055</v>
      </c>
      <c r="AR54" s="3"/>
      <c r="AS54" s="21">
        <f t="shared" si="36"/>
        <v>1.7642811980710417E-2</v>
      </c>
      <c r="AT54" s="2"/>
      <c r="AU54" s="8">
        <v>140891</v>
      </c>
      <c r="AV54" s="3"/>
      <c r="AW54" s="21">
        <f t="shared" si="37"/>
        <v>1.2966312509418202E-3</v>
      </c>
      <c r="AX54" s="2"/>
      <c r="AY54" s="8">
        <v>801185</v>
      </c>
      <c r="AZ54" s="3"/>
      <c r="BA54" s="21">
        <f t="shared" si="38"/>
        <v>7.373370256338746E-3</v>
      </c>
      <c r="BB54" s="2"/>
      <c r="BC54" s="8">
        <v>2017486</v>
      </c>
      <c r="BD54" s="1"/>
      <c r="BE54" s="21">
        <f t="shared" si="39"/>
        <v>1.856708658422191E-2</v>
      </c>
      <c r="BF54" s="2"/>
      <c r="BG54" s="8">
        <v>0</v>
      </c>
      <c r="BH54" s="1"/>
      <c r="BI54" s="21">
        <f t="shared" si="40"/>
        <v>0</v>
      </c>
      <c r="BJ54" s="2"/>
      <c r="BK54" s="8">
        <v>213357</v>
      </c>
      <c r="BL54" s="1"/>
      <c r="BM54" s="21">
        <f t="shared" si="41"/>
        <v>1.9635417010823541E-3</v>
      </c>
      <c r="BN54" s="2"/>
      <c r="BO54" s="8">
        <v>0</v>
      </c>
      <c r="BP54" s="1"/>
      <c r="BQ54" s="21">
        <f t="shared" si="42"/>
        <v>0</v>
      </c>
      <c r="BR54" s="2"/>
      <c r="BS54" s="8">
        <v>591083</v>
      </c>
      <c r="BT54" s="1"/>
      <c r="BU54" s="21">
        <f t="shared" si="43"/>
        <v>5.4397845831205965E-3</v>
      </c>
      <c r="BV54" s="2"/>
      <c r="BW54" s="8">
        <v>0</v>
      </c>
      <c r="BX54" s="1"/>
      <c r="BY54" s="21">
        <f t="shared" si="44"/>
        <v>0</v>
      </c>
      <c r="BZ54" s="2"/>
      <c r="CA54" s="8">
        <v>0</v>
      </c>
      <c r="CB54" s="1"/>
      <c r="CC54" s="21">
        <f t="shared" si="45"/>
        <v>0</v>
      </c>
      <c r="CD54" s="2"/>
      <c r="CE54" s="8">
        <v>0</v>
      </c>
      <c r="CF54" s="1"/>
      <c r="CG54" s="21">
        <f t="shared" si="46"/>
        <v>0</v>
      </c>
      <c r="CH54" s="2"/>
      <c r="CI54" s="8">
        <v>0</v>
      </c>
      <c r="CJ54" s="1"/>
      <c r="CK54" s="21">
        <f t="shared" si="47"/>
        <v>0</v>
      </c>
      <c r="CL54" s="2"/>
      <c r="CM54" s="8">
        <v>3383347</v>
      </c>
      <c r="CN54" s="1"/>
      <c r="CO54" s="21">
        <f t="shared" si="48"/>
        <v>3.1137215670129781E-2</v>
      </c>
      <c r="CP54" s="2"/>
      <c r="CQ54" s="8">
        <v>0</v>
      </c>
      <c r="CR54" s="1"/>
      <c r="CS54" s="21">
        <f t="shared" si="49"/>
        <v>0</v>
      </c>
      <c r="CT54" s="2"/>
      <c r="CU54" s="8">
        <v>0</v>
      </c>
      <c r="CV54" s="1"/>
      <c r="CW54" s="21">
        <f t="shared" si="50"/>
        <v>0</v>
      </c>
      <c r="CX54" s="3"/>
      <c r="CY54" s="16">
        <f t="shared" si="25"/>
        <v>108659266</v>
      </c>
    </row>
    <row r="55" spans="1:103" s="6" customFormat="1" ht="15" customHeight="1" x14ac:dyDescent="0.25">
      <c r="A55" s="1">
        <v>78</v>
      </c>
      <c r="B55" s="1" t="s">
        <v>76</v>
      </c>
      <c r="C55" s="8">
        <v>24581502</v>
      </c>
      <c r="D55" s="1"/>
      <c r="E55" s="21">
        <f t="shared" si="26"/>
        <v>0.64714505367605946</v>
      </c>
      <c r="F55" s="2"/>
      <c r="G55" s="8">
        <v>5975905</v>
      </c>
      <c r="H55" s="1"/>
      <c r="I55" s="21">
        <f t="shared" si="27"/>
        <v>0.15732469732679608</v>
      </c>
      <c r="J55" s="2"/>
      <c r="K55" s="8">
        <v>21458</v>
      </c>
      <c r="L55" s="1"/>
      <c r="M55" s="21">
        <f t="shared" si="28"/>
        <v>5.6491416032189098E-4</v>
      </c>
      <c r="N55" s="3"/>
      <c r="O55" s="8">
        <v>35400</v>
      </c>
      <c r="P55" s="1"/>
      <c r="Q55" s="21">
        <f t="shared" si="29"/>
        <v>9.3195830344836158E-4</v>
      </c>
      <c r="R55" s="2"/>
      <c r="S55" s="8">
        <v>0</v>
      </c>
      <c r="T55" s="1"/>
      <c r="U55" s="21">
        <f t="shared" si="30"/>
        <v>0</v>
      </c>
      <c r="V55" s="2"/>
      <c r="W55" s="8">
        <v>91968</v>
      </c>
      <c r="X55" s="3"/>
      <c r="Y55" s="21">
        <f t="shared" si="31"/>
        <v>2.4211960805519466E-3</v>
      </c>
      <c r="Z55" s="2"/>
      <c r="AA55" s="8">
        <v>0</v>
      </c>
      <c r="AB55" s="3"/>
      <c r="AC55" s="21">
        <f t="shared" si="32"/>
        <v>0</v>
      </c>
      <c r="AD55" s="2"/>
      <c r="AE55" s="8">
        <v>0</v>
      </c>
      <c r="AF55" s="3"/>
      <c r="AG55" s="21">
        <f t="shared" si="33"/>
        <v>0</v>
      </c>
      <c r="AH55" s="2"/>
      <c r="AI55" s="8">
        <v>0</v>
      </c>
      <c r="AJ55" s="3"/>
      <c r="AK55" s="21">
        <f t="shared" si="34"/>
        <v>0</v>
      </c>
      <c r="AL55" s="2"/>
      <c r="AM55" s="8">
        <v>0</v>
      </c>
      <c r="AN55" s="3"/>
      <c r="AO55" s="21">
        <f t="shared" si="35"/>
        <v>0</v>
      </c>
      <c r="AP55" s="3"/>
      <c r="AQ55" s="8">
        <v>19123</v>
      </c>
      <c r="AR55" s="3"/>
      <c r="AS55" s="21">
        <f t="shared" si="36"/>
        <v>5.0344176940234509E-4</v>
      </c>
      <c r="AT55" s="2"/>
      <c r="AU55" s="8">
        <v>258106</v>
      </c>
      <c r="AV55" s="3"/>
      <c r="AW55" s="21">
        <f t="shared" si="37"/>
        <v>6.7950290923684412E-3</v>
      </c>
      <c r="AX55" s="2"/>
      <c r="AY55" s="8">
        <v>4239013</v>
      </c>
      <c r="AZ55" s="3"/>
      <c r="BA55" s="21">
        <f t="shared" si="38"/>
        <v>0.11159840010665394</v>
      </c>
      <c r="BB55" s="2"/>
      <c r="BC55" s="8">
        <v>1060267</v>
      </c>
      <c r="BD55" s="1"/>
      <c r="BE55" s="21">
        <f t="shared" si="39"/>
        <v>2.7913125268991073E-2</v>
      </c>
      <c r="BF55" s="2"/>
      <c r="BG55" s="8">
        <v>0</v>
      </c>
      <c r="BH55" s="1"/>
      <c r="BI55" s="21">
        <f t="shared" si="40"/>
        <v>0</v>
      </c>
      <c r="BJ55" s="2"/>
      <c r="BK55" s="8">
        <v>104684</v>
      </c>
      <c r="BL55" s="1"/>
      <c r="BM55" s="21">
        <f t="shared" si="41"/>
        <v>2.7559639276324372E-3</v>
      </c>
      <c r="BN55" s="2"/>
      <c r="BO55" s="8">
        <v>0</v>
      </c>
      <c r="BP55" s="1"/>
      <c r="BQ55" s="21">
        <f t="shared" si="42"/>
        <v>0</v>
      </c>
      <c r="BR55" s="2"/>
      <c r="BS55" s="8">
        <v>372271</v>
      </c>
      <c r="BT55" s="1"/>
      <c r="BU55" s="21">
        <f t="shared" si="43"/>
        <v>9.8005946209894067E-3</v>
      </c>
      <c r="BV55" s="2"/>
      <c r="BW55" s="8">
        <v>0</v>
      </c>
      <c r="BX55" s="1"/>
      <c r="BY55" s="21">
        <f t="shared" si="44"/>
        <v>0</v>
      </c>
      <c r="BZ55" s="2"/>
      <c r="CA55" s="8">
        <v>0</v>
      </c>
      <c r="CB55" s="1"/>
      <c r="CC55" s="21">
        <f t="shared" si="45"/>
        <v>0</v>
      </c>
      <c r="CD55" s="2"/>
      <c r="CE55" s="8">
        <v>0</v>
      </c>
      <c r="CF55" s="1"/>
      <c r="CG55" s="21">
        <f t="shared" si="46"/>
        <v>0</v>
      </c>
      <c r="CH55" s="2"/>
      <c r="CI55" s="8">
        <v>0</v>
      </c>
      <c r="CJ55" s="1"/>
      <c r="CK55" s="21">
        <f t="shared" si="47"/>
        <v>0</v>
      </c>
      <c r="CL55" s="2"/>
      <c r="CM55" s="8">
        <v>1224835</v>
      </c>
      <c r="CN55" s="1"/>
      <c r="CO55" s="21">
        <f t="shared" si="48"/>
        <v>3.2245625666784572E-2</v>
      </c>
      <c r="CP55" s="2"/>
      <c r="CQ55" s="8">
        <v>0</v>
      </c>
      <c r="CR55" s="1"/>
      <c r="CS55" s="21">
        <f t="shared" si="49"/>
        <v>0</v>
      </c>
      <c r="CT55" s="2"/>
      <c r="CU55" s="8">
        <v>0</v>
      </c>
      <c r="CV55" s="1"/>
      <c r="CW55" s="21">
        <f t="shared" si="50"/>
        <v>0</v>
      </c>
      <c r="CX55" s="3"/>
      <c r="CY55" s="16">
        <f t="shared" si="25"/>
        <v>37984532</v>
      </c>
    </row>
    <row r="56" spans="1:103" s="6" customFormat="1" ht="15" customHeight="1" x14ac:dyDescent="0.25">
      <c r="A56" s="1">
        <v>79</v>
      </c>
      <c r="B56" s="1" t="s">
        <v>77</v>
      </c>
      <c r="C56" s="8">
        <v>96935755</v>
      </c>
      <c r="D56" s="1"/>
      <c r="E56" s="21">
        <f t="shared" si="26"/>
        <v>0.73432021889124743</v>
      </c>
      <c r="F56" s="2"/>
      <c r="G56" s="8">
        <v>15457704</v>
      </c>
      <c r="H56" s="1"/>
      <c r="I56" s="21">
        <f t="shared" si="27"/>
        <v>0.11709719065824691</v>
      </c>
      <c r="J56" s="2"/>
      <c r="K56" s="8">
        <v>69347</v>
      </c>
      <c r="L56" s="1"/>
      <c r="M56" s="21">
        <f t="shared" si="28"/>
        <v>5.2532632793184867E-4</v>
      </c>
      <c r="N56" s="3"/>
      <c r="O56" s="8">
        <v>237100</v>
      </c>
      <c r="P56" s="1"/>
      <c r="Q56" s="21">
        <f t="shared" si="29"/>
        <v>1.7961104640812338E-3</v>
      </c>
      <c r="R56" s="2"/>
      <c r="S56" s="8">
        <v>0</v>
      </c>
      <c r="T56" s="1"/>
      <c r="U56" s="21">
        <f t="shared" si="30"/>
        <v>0</v>
      </c>
      <c r="V56" s="2"/>
      <c r="W56" s="8">
        <v>0</v>
      </c>
      <c r="X56" s="3"/>
      <c r="Y56" s="21">
        <f t="shared" si="31"/>
        <v>0</v>
      </c>
      <c r="Z56" s="2"/>
      <c r="AA56" s="8">
        <v>0</v>
      </c>
      <c r="AB56" s="3"/>
      <c r="AC56" s="21">
        <f t="shared" si="32"/>
        <v>0</v>
      </c>
      <c r="AD56" s="2"/>
      <c r="AE56" s="8">
        <v>0</v>
      </c>
      <c r="AF56" s="3"/>
      <c r="AG56" s="21">
        <f t="shared" si="33"/>
        <v>0</v>
      </c>
      <c r="AH56" s="2"/>
      <c r="AI56" s="8">
        <v>0</v>
      </c>
      <c r="AJ56" s="3"/>
      <c r="AK56" s="21">
        <f t="shared" si="34"/>
        <v>0</v>
      </c>
      <c r="AL56" s="2"/>
      <c r="AM56" s="8">
        <v>0</v>
      </c>
      <c r="AN56" s="3"/>
      <c r="AO56" s="21">
        <f t="shared" si="35"/>
        <v>0</v>
      </c>
      <c r="AP56" s="3"/>
      <c r="AQ56" s="8">
        <v>2204957</v>
      </c>
      <c r="AR56" s="3"/>
      <c r="AS56" s="21">
        <f t="shared" si="36"/>
        <v>1.6703274316951348E-2</v>
      </c>
      <c r="AT56" s="2"/>
      <c r="AU56" s="8">
        <v>826882</v>
      </c>
      <c r="AV56" s="3"/>
      <c r="AW56" s="21">
        <f t="shared" si="37"/>
        <v>6.2639030483358019E-3</v>
      </c>
      <c r="AX56" s="2"/>
      <c r="AY56" s="8">
        <v>7857046</v>
      </c>
      <c r="AZ56" s="3"/>
      <c r="BA56" s="21">
        <f t="shared" si="38"/>
        <v>5.9519707032339102E-2</v>
      </c>
      <c r="BB56" s="2"/>
      <c r="BC56" s="8">
        <v>1704768</v>
      </c>
      <c r="BD56" s="1"/>
      <c r="BE56" s="21">
        <f t="shared" si="39"/>
        <v>1.291417816799172E-2</v>
      </c>
      <c r="BF56" s="2"/>
      <c r="BG56" s="8">
        <v>0</v>
      </c>
      <c r="BH56" s="1"/>
      <c r="BI56" s="21">
        <f t="shared" si="40"/>
        <v>0</v>
      </c>
      <c r="BJ56" s="2"/>
      <c r="BK56" s="8">
        <v>236882</v>
      </c>
      <c r="BL56" s="1"/>
      <c r="BM56" s="21">
        <f t="shared" si="41"/>
        <v>1.7944590423976837E-3</v>
      </c>
      <c r="BN56" s="2"/>
      <c r="BO56" s="8">
        <v>0</v>
      </c>
      <c r="BP56" s="1"/>
      <c r="BQ56" s="21">
        <f t="shared" si="42"/>
        <v>0</v>
      </c>
      <c r="BR56" s="2"/>
      <c r="BS56" s="8">
        <v>963315</v>
      </c>
      <c r="BT56" s="1"/>
      <c r="BU56" s="21">
        <f t="shared" si="43"/>
        <v>7.2974278857292855E-3</v>
      </c>
      <c r="BV56" s="2"/>
      <c r="BW56" s="8">
        <v>6376</v>
      </c>
      <c r="BX56" s="1"/>
      <c r="BY56" s="21">
        <f t="shared" si="44"/>
        <v>4.8300296579426174E-5</v>
      </c>
      <c r="BZ56" s="2"/>
      <c r="CA56" s="8">
        <v>59382</v>
      </c>
      <c r="CB56" s="1"/>
      <c r="CC56" s="21">
        <f t="shared" si="45"/>
        <v>4.4983817620443617E-4</v>
      </c>
      <c r="CD56" s="2"/>
      <c r="CE56" s="8">
        <v>0</v>
      </c>
      <c r="CF56" s="1"/>
      <c r="CG56" s="21">
        <f t="shared" si="46"/>
        <v>0</v>
      </c>
      <c r="CH56" s="2"/>
      <c r="CI56" s="8">
        <v>125220</v>
      </c>
      <c r="CJ56" s="1"/>
      <c r="CK56" s="21">
        <f t="shared" si="47"/>
        <v>9.4858267529418841E-4</v>
      </c>
      <c r="CL56" s="2"/>
      <c r="CM56" s="8">
        <v>5322737</v>
      </c>
      <c r="CN56" s="1"/>
      <c r="CO56" s="21">
        <f t="shared" si="48"/>
        <v>4.0321483016669567E-2</v>
      </c>
      <c r="CP56" s="2"/>
      <c r="CQ56" s="8">
        <v>0</v>
      </c>
      <c r="CR56" s="1"/>
      <c r="CS56" s="21">
        <f t="shared" si="49"/>
        <v>0</v>
      </c>
      <c r="CT56" s="2"/>
      <c r="CU56" s="8">
        <v>0</v>
      </c>
      <c r="CV56" s="1"/>
      <c r="CW56" s="21">
        <f t="shared" si="50"/>
        <v>0</v>
      </c>
      <c r="CX56" s="3"/>
      <c r="CY56" s="16">
        <f t="shared" si="25"/>
        <v>132007471</v>
      </c>
    </row>
    <row r="57" spans="1:103" s="6" customFormat="1" ht="15" customHeight="1" x14ac:dyDescent="0.25">
      <c r="A57" s="1">
        <v>81</v>
      </c>
      <c r="B57" s="1" t="s">
        <v>78</v>
      </c>
      <c r="C57" s="8">
        <v>10542162</v>
      </c>
      <c r="D57" s="1"/>
      <c r="E57" s="21">
        <f t="shared" si="26"/>
        <v>0.71724633889878997</v>
      </c>
      <c r="F57" s="2"/>
      <c r="G57" s="8">
        <v>2317788</v>
      </c>
      <c r="H57" s="1"/>
      <c r="I57" s="21">
        <f t="shared" si="27"/>
        <v>0.15769298151020147</v>
      </c>
      <c r="J57" s="2"/>
      <c r="K57" s="8">
        <v>104688</v>
      </c>
      <c r="L57" s="1"/>
      <c r="M57" s="21">
        <f t="shared" si="28"/>
        <v>7.1225508322331349E-3</v>
      </c>
      <c r="N57" s="3"/>
      <c r="O57" s="8">
        <v>117573</v>
      </c>
      <c r="P57" s="1"/>
      <c r="Q57" s="21">
        <f t="shared" si="29"/>
        <v>7.999194453978932E-3</v>
      </c>
      <c r="R57" s="2"/>
      <c r="S57" s="8">
        <v>75106</v>
      </c>
      <c r="T57" s="1"/>
      <c r="U57" s="21">
        <f t="shared" si="30"/>
        <v>5.1099104272285438E-3</v>
      </c>
      <c r="V57" s="2"/>
      <c r="W57" s="8">
        <v>0</v>
      </c>
      <c r="X57" s="3"/>
      <c r="Y57" s="21">
        <f t="shared" si="31"/>
        <v>0</v>
      </c>
      <c r="Z57" s="2"/>
      <c r="AA57" s="8">
        <v>0</v>
      </c>
      <c r="AB57" s="3"/>
      <c r="AC57" s="21">
        <f t="shared" si="32"/>
        <v>0</v>
      </c>
      <c r="AD57" s="2"/>
      <c r="AE57" s="8">
        <v>0</v>
      </c>
      <c r="AF57" s="3"/>
      <c r="AG57" s="21">
        <f t="shared" si="33"/>
        <v>0</v>
      </c>
      <c r="AH57" s="2"/>
      <c r="AI57" s="8">
        <v>0</v>
      </c>
      <c r="AJ57" s="3"/>
      <c r="AK57" s="21">
        <f t="shared" si="34"/>
        <v>0</v>
      </c>
      <c r="AL57" s="2"/>
      <c r="AM57" s="8">
        <v>0</v>
      </c>
      <c r="AN57" s="3"/>
      <c r="AO57" s="21">
        <f t="shared" si="35"/>
        <v>0</v>
      </c>
      <c r="AP57" s="3"/>
      <c r="AQ57" s="8">
        <v>0</v>
      </c>
      <c r="AR57" s="3"/>
      <c r="AS57" s="21">
        <f t="shared" si="36"/>
        <v>0</v>
      </c>
      <c r="AT57" s="2"/>
      <c r="AU57" s="8">
        <v>47567</v>
      </c>
      <c r="AV57" s="3"/>
      <c r="AW57" s="21">
        <f t="shared" si="37"/>
        <v>3.2362675324472102E-3</v>
      </c>
      <c r="AX57" s="2"/>
      <c r="AY57" s="8">
        <v>580180</v>
      </c>
      <c r="AZ57" s="3"/>
      <c r="BA57" s="21">
        <f t="shared" si="38"/>
        <v>3.94731157519966E-2</v>
      </c>
      <c r="BB57" s="2"/>
      <c r="BC57" s="8">
        <v>235627</v>
      </c>
      <c r="BD57" s="1"/>
      <c r="BE57" s="21">
        <f t="shared" si="39"/>
        <v>1.6031114215063778E-2</v>
      </c>
      <c r="BF57" s="2"/>
      <c r="BG57" s="8">
        <v>0</v>
      </c>
      <c r="BH57" s="1"/>
      <c r="BI57" s="21">
        <f t="shared" si="40"/>
        <v>0</v>
      </c>
      <c r="BJ57" s="2"/>
      <c r="BK57" s="8">
        <v>40250</v>
      </c>
      <c r="BL57" s="1"/>
      <c r="BM57" s="21">
        <f t="shared" si="41"/>
        <v>2.7384482557445329E-3</v>
      </c>
      <c r="BN57" s="2"/>
      <c r="BO57" s="8">
        <v>0</v>
      </c>
      <c r="BP57" s="1"/>
      <c r="BQ57" s="21">
        <f t="shared" si="42"/>
        <v>0</v>
      </c>
      <c r="BR57" s="2"/>
      <c r="BS57" s="8">
        <v>100046</v>
      </c>
      <c r="BT57" s="1"/>
      <c r="BU57" s="21">
        <f t="shared" si="43"/>
        <v>6.8067278060675168E-3</v>
      </c>
      <c r="BV57" s="2"/>
      <c r="BW57" s="8">
        <v>0</v>
      </c>
      <c r="BX57" s="1"/>
      <c r="BY57" s="21">
        <f t="shared" si="44"/>
        <v>0</v>
      </c>
      <c r="BZ57" s="2"/>
      <c r="CA57" s="8">
        <v>0</v>
      </c>
      <c r="CB57" s="1"/>
      <c r="CC57" s="21">
        <f t="shared" si="45"/>
        <v>0</v>
      </c>
      <c r="CD57" s="2"/>
      <c r="CE57" s="8">
        <v>0</v>
      </c>
      <c r="CF57" s="1"/>
      <c r="CG57" s="21">
        <f t="shared" si="46"/>
        <v>0</v>
      </c>
      <c r="CH57" s="2"/>
      <c r="CI57" s="8">
        <v>0</v>
      </c>
      <c r="CJ57" s="1"/>
      <c r="CK57" s="21">
        <f t="shared" si="47"/>
        <v>0</v>
      </c>
      <c r="CL57" s="2"/>
      <c r="CM57" s="8">
        <v>537118</v>
      </c>
      <c r="CN57" s="1"/>
      <c r="CO57" s="21">
        <f t="shared" si="48"/>
        <v>3.6543350316248252E-2</v>
      </c>
      <c r="CP57" s="2"/>
      <c r="CQ57" s="8">
        <v>0</v>
      </c>
      <c r="CR57" s="1"/>
      <c r="CS57" s="21">
        <f t="shared" si="49"/>
        <v>0</v>
      </c>
      <c r="CT57" s="2"/>
      <c r="CU57" s="8">
        <v>0</v>
      </c>
      <c r="CV57" s="1"/>
      <c r="CW57" s="21">
        <f t="shared" si="50"/>
        <v>0</v>
      </c>
      <c r="CX57" s="3"/>
      <c r="CY57" s="16">
        <f t="shared" si="25"/>
        <v>14698105</v>
      </c>
    </row>
    <row r="58" spans="1:103" s="6" customFormat="1" ht="15" customHeight="1" x14ac:dyDescent="0.25">
      <c r="A58" s="1">
        <v>82</v>
      </c>
      <c r="B58" s="1" t="s">
        <v>79</v>
      </c>
      <c r="C58" s="8">
        <v>55034493</v>
      </c>
      <c r="D58" s="1"/>
      <c r="E58" s="21">
        <f t="shared" si="26"/>
        <v>0.6973255055612142</v>
      </c>
      <c r="F58" s="2"/>
      <c r="G58" s="8">
        <v>10394621</v>
      </c>
      <c r="H58" s="1"/>
      <c r="I58" s="21">
        <f t="shared" si="27"/>
        <v>0.13170711582538272</v>
      </c>
      <c r="J58" s="2"/>
      <c r="K58" s="8">
        <v>0</v>
      </c>
      <c r="L58" s="1"/>
      <c r="M58" s="21">
        <f t="shared" si="28"/>
        <v>0</v>
      </c>
      <c r="N58" s="3"/>
      <c r="O58" s="8">
        <v>123080</v>
      </c>
      <c r="P58" s="1"/>
      <c r="Q58" s="21">
        <f t="shared" si="29"/>
        <v>1.5595096555986124E-3</v>
      </c>
      <c r="R58" s="2"/>
      <c r="S58" s="8">
        <v>0</v>
      </c>
      <c r="T58" s="1"/>
      <c r="U58" s="21">
        <f t="shared" si="30"/>
        <v>0</v>
      </c>
      <c r="V58" s="2"/>
      <c r="W58" s="8">
        <v>0</v>
      </c>
      <c r="X58" s="3"/>
      <c r="Y58" s="21">
        <f t="shared" si="31"/>
        <v>0</v>
      </c>
      <c r="Z58" s="2"/>
      <c r="AA58" s="8">
        <v>0</v>
      </c>
      <c r="AB58" s="3"/>
      <c r="AC58" s="21">
        <f t="shared" si="32"/>
        <v>0</v>
      </c>
      <c r="AD58" s="2"/>
      <c r="AE58" s="8">
        <v>300805</v>
      </c>
      <c r="AF58" s="3"/>
      <c r="AG58" s="21">
        <f t="shared" si="33"/>
        <v>3.8114096681210645E-3</v>
      </c>
      <c r="AH58" s="2"/>
      <c r="AI58" s="8">
        <v>0</v>
      </c>
      <c r="AJ58" s="3"/>
      <c r="AK58" s="21">
        <f t="shared" si="34"/>
        <v>0</v>
      </c>
      <c r="AL58" s="2"/>
      <c r="AM58" s="8">
        <v>0</v>
      </c>
      <c r="AN58" s="3"/>
      <c r="AO58" s="21">
        <f t="shared" si="35"/>
        <v>0</v>
      </c>
      <c r="AP58" s="3"/>
      <c r="AQ58" s="8">
        <v>482005</v>
      </c>
      <c r="AR58" s="3"/>
      <c r="AS58" s="21">
        <f t="shared" si="36"/>
        <v>6.1073403603088168E-3</v>
      </c>
      <c r="AT58" s="2"/>
      <c r="AU58" s="8">
        <v>429630</v>
      </c>
      <c r="AV58" s="3"/>
      <c r="AW58" s="21">
        <f t="shared" si="37"/>
        <v>5.4437124905332458E-3</v>
      </c>
      <c r="AX58" s="2"/>
      <c r="AY58" s="8">
        <v>6469852</v>
      </c>
      <c r="AZ58" s="3"/>
      <c r="BA58" s="21">
        <f t="shared" si="38"/>
        <v>8.1977548458677232E-2</v>
      </c>
      <c r="BB58" s="2"/>
      <c r="BC58" s="8">
        <v>2503422</v>
      </c>
      <c r="BD58" s="1"/>
      <c r="BE58" s="21">
        <f t="shared" si="39"/>
        <v>3.1720107093256331E-2</v>
      </c>
      <c r="BF58" s="2"/>
      <c r="BG58" s="8">
        <v>0</v>
      </c>
      <c r="BH58" s="1"/>
      <c r="BI58" s="21">
        <f t="shared" si="40"/>
        <v>0</v>
      </c>
      <c r="BJ58" s="2"/>
      <c r="BK58" s="8">
        <v>733938</v>
      </c>
      <c r="BL58" s="1"/>
      <c r="BM58" s="21">
        <f t="shared" si="41"/>
        <v>9.2995076178967705E-3</v>
      </c>
      <c r="BN58" s="2"/>
      <c r="BO58" s="8">
        <v>0</v>
      </c>
      <c r="BP58" s="1"/>
      <c r="BQ58" s="21">
        <f t="shared" si="42"/>
        <v>0</v>
      </c>
      <c r="BR58" s="2"/>
      <c r="BS58" s="8">
        <v>133185</v>
      </c>
      <c r="BT58" s="1"/>
      <c r="BU58" s="21">
        <f t="shared" si="43"/>
        <v>1.6875470708555508E-3</v>
      </c>
      <c r="BV58" s="2"/>
      <c r="BW58" s="8">
        <v>3887</v>
      </c>
      <c r="BX58" s="1"/>
      <c r="BY58" s="21">
        <f t="shared" si="44"/>
        <v>4.9251007729215197E-5</v>
      </c>
      <c r="BZ58" s="2"/>
      <c r="CA58" s="8">
        <v>56935</v>
      </c>
      <c r="CB58" s="1"/>
      <c r="CC58" s="21">
        <f t="shared" si="45"/>
        <v>7.2140625805579295E-4</v>
      </c>
      <c r="CD58" s="2"/>
      <c r="CE58" s="8">
        <v>0</v>
      </c>
      <c r="CF58" s="1"/>
      <c r="CG58" s="21">
        <f t="shared" si="46"/>
        <v>0</v>
      </c>
      <c r="CH58" s="2"/>
      <c r="CI58" s="8">
        <v>0</v>
      </c>
      <c r="CJ58" s="1"/>
      <c r="CK58" s="21">
        <f t="shared" si="47"/>
        <v>0</v>
      </c>
      <c r="CL58" s="2"/>
      <c r="CM58" s="8">
        <v>2256390</v>
      </c>
      <c r="CN58" s="1"/>
      <c r="CO58" s="21">
        <f t="shared" si="48"/>
        <v>2.8590038932370436E-2</v>
      </c>
      <c r="CP58" s="2"/>
      <c r="CQ58" s="8">
        <v>0</v>
      </c>
      <c r="CR58" s="1"/>
      <c r="CS58" s="21">
        <f t="shared" si="49"/>
        <v>0</v>
      </c>
      <c r="CT58" s="2"/>
      <c r="CU58" s="8">
        <v>0</v>
      </c>
      <c r="CV58" s="1"/>
      <c r="CW58" s="21">
        <f t="shared" si="50"/>
        <v>0</v>
      </c>
      <c r="CX58" s="3"/>
      <c r="CY58" s="16">
        <f t="shared" si="25"/>
        <v>78922243</v>
      </c>
    </row>
    <row r="59" spans="1:103" s="6" customFormat="1" ht="15" customHeight="1" x14ac:dyDescent="0.25">
      <c r="A59" s="1">
        <v>83</v>
      </c>
      <c r="B59" s="1" t="s">
        <v>80</v>
      </c>
      <c r="C59" s="8">
        <v>89956554</v>
      </c>
      <c r="D59" s="1"/>
      <c r="E59" s="21">
        <f t="shared" si="26"/>
        <v>0.80106373156690291</v>
      </c>
      <c r="F59" s="2"/>
      <c r="G59" s="8">
        <v>12821427</v>
      </c>
      <c r="H59" s="1"/>
      <c r="I59" s="21">
        <f t="shared" si="27"/>
        <v>0.11417489554605038</v>
      </c>
      <c r="J59" s="2"/>
      <c r="K59" s="8">
        <v>61191</v>
      </c>
      <c r="L59" s="1"/>
      <c r="M59" s="21">
        <f t="shared" si="28"/>
        <v>5.4490627551507099E-4</v>
      </c>
      <c r="N59" s="3"/>
      <c r="O59" s="8">
        <v>236779</v>
      </c>
      <c r="P59" s="1"/>
      <c r="Q59" s="21">
        <f t="shared" si="29"/>
        <v>2.1085186221859913E-3</v>
      </c>
      <c r="R59" s="2"/>
      <c r="S59" s="8">
        <v>0</v>
      </c>
      <c r="T59" s="1"/>
      <c r="U59" s="21">
        <f t="shared" si="30"/>
        <v>0</v>
      </c>
      <c r="V59" s="2"/>
      <c r="W59" s="8">
        <v>0</v>
      </c>
      <c r="X59" s="3"/>
      <c r="Y59" s="21">
        <f t="shared" si="31"/>
        <v>0</v>
      </c>
      <c r="Z59" s="2"/>
      <c r="AA59" s="8">
        <v>0</v>
      </c>
      <c r="AB59" s="3"/>
      <c r="AC59" s="21">
        <f t="shared" si="32"/>
        <v>0</v>
      </c>
      <c r="AD59" s="2"/>
      <c r="AE59" s="8">
        <v>221747</v>
      </c>
      <c r="AF59" s="3"/>
      <c r="AG59" s="21">
        <f t="shared" si="33"/>
        <v>1.9746585588835031E-3</v>
      </c>
      <c r="AH59" s="2"/>
      <c r="AI59" s="8">
        <v>0</v>
      </c>
      <c r="AJ59" s="3"/>
      <c r="AK59" s="21">
        <f t="shared" si="34"/>
        <v>0</v>
      </c>
      <c r="AL59" s="2"/>
      <c r="AM59" s="8">
        <v>0</v>
      </c>
      <c r="AN59" s="3"/>
      <c r="AO59" s="21">
        <f t="shared" si="35"/>
        <v>0</v>
      </c>
      <c r="AP59" s="3"/>
      <c r="AQ59" s="8">
        <v>563681</v>
      </c>
      <c r="AR59" s="3"/>
      <c r="AS59" s="21">
        <f t="shared" si="36"/>
        <v>5.0195831787127306E-3</v>
      </c>
      <c r="AT59" s="2"/>
      <c r="AU59" s="8">
        <v>216299</v>
      </c>
      <c r="AV59" s="3"/>
      <c r="AW59" s="21">
        <f t="shared" si="37"/>
        <v>1.9261440814439105E-3</v>
      </c>
      <c r="AX59" s="2"/>
      <c r="AY59" s="8">
        <v>1373199</v>
      </c>
      <c r="AZ59" s="3"/>
      <c r="BA59" s="21">
        <f t="shared" si="38"/>
        <v>1.2228346531859585E-2</v>
      </c>
      <c r="BB59" s="2"/>
      <c r="BC59" s="8">
        <v>2345612</v>
      </c>
      <c r="BD59" s="1"/>
      <c r="BE59" s="21">
        <f t="shared" si="39"/>
        <v>2.0887690979448884E-2</v>
      </c>
      <c r="BF59" s="2"/>
      <c r="BG59" s="8">
        <v>0</v>
      </c>
      <c r="BH59" s="1"/>
      <c r="BI59" s="21">
        <f t="shared" si="40"/>
        <v>0</v>
      </c>
      <c r="BJ59" s="2"/>
      <c r="BK59" s="8">
        <v>165455</v>
      </c>
      <c r="BL59" s="1"/>
      <c r="BM59" s="21">
        <f t="shared" si="41"/>
        <v>1.4733779120352022E-3</v>
      </c>
      <c r="BN59" s="2"/>
      <c r="BO59" s="8">
        <v>0</v>
      </c>
      <c r="BP59" s="1"/>
      <c r="BQ59" s="21">
        <f t="shared" si="42"/>
        <v>0</v>
      </c>
      <c r="BR59" s="2"/>
      <c r="BS59" s="8">
        <v>475372</v>
      </c>
      <c r="BT59" s="1"/>
      <c r="BU59" s="21">
        <f t="shared" si="43"/>
        <v>4.2331909268381023E-3</v>
      </c>
      <c r="BV59" s="2"/>
      <c r="BW59" s="8">
        <v>11327</v>
      </c>
      <c r="BX59" s="1"/>
      <c r="BY59" s="21">
        <f t="shared" si="44"/>
        <v>1.0086701284109115E-4</v>
      </c>
      <c r="BZ59" s="2"/>
      <c r="CA59" s="8">
        <v>115251</v>
      </c>
      <c r="CB59" s="1"/>
      <c r="CC59" s="21">
        <f t="shared" si="45"/>
        <v>1.026310947024684E-3</v>
      </c>
      <c r="CD59" s="2"/>
      <c r="CE59" s="8">
        <v>0</v>
      </c>
      <c r="CF59" s="1"/>
      <c r="CG59" s="21">
        <f t="shared" si="46"/>
        <v>0</v>
      </c>
      <c r="CH59" s="2"/>
      <c r="CI59" s="8">
        <v>0</v>
      </c>
      <c r="CJ59" s="1"/>
      <c r="CK59" s="21">
        <f t="shared" si="47"/>
        <v>0</v>
      </c>
      <c r="CL59" s="2"/>
      <c r="CM59" s="8">
        <v>3732482</v>
      </c>
      <c r="CN59" s="1"/>
      <c r="CO59" s="21">
        <f t="shared" si="48"/>
        <v>3.323777786025793E-2</v>
      </c>
      <c r="CP59" s="2"/>
      <c r="CQ59" s="8">
        <v>0</v>
      </c>
      <c r="CR59" s="1"/>
      <c r="CS59" s="21">
        <f t="shared" si="49"/>
        <v>0</v>
      </c>
      <c r="CT59" s="2"/>
      <c r="CU59" s="8">
        <v>0</v>
      </c>
      <c r="CV59" s="1"/>
      <c r="CW59" s="21">
        <f t="shared" si="50"/>
        <v>0</v>
      </c>
      <c r="CX59" s="3"/>
      <c r="CY59" s="16">
        <f t="shared" si="25"/>
        <v>112296376</v>
      </c>
    </row>
    <row r="60" spans="1:103" s="6" customFormat="1" ht="15" customHeight="1" x14ac:dyDescent="0.25">
      <c r="A60" s="1">
        <v>84</v>
      </c>
      <c r="B60" s="1" t="s">
        <v>81</v>
      </c>
      <c r="C60" s="8">
        <v>5397188</v>
      </c>
      <c r="D60" s="1"/>
      <c r="E60" s="21">
        <f t="shared" si="26"/>
        <v>0.5080248564882125</v>
      </c>
      <c r="F60" s="2"/>
      <c r="G60" s="8">
        <v>1915021</v>
      </c>
      <c r="H60" s="1"/>
      <c r="I60" s="21">
        <f t="shared" si="27"/>
        <v>0.18025650925943532</v>
      </c>
      <c r="J60" s="2"/>
      <c r="K60" s="8">
        <v>0</v>
      </c>
      <c r="L60" s="1"/>
      <c r="M60" s="21">
        <f t="shared" si="28"/>
        <v>0</v>
      </c>
      <c r="N60" s="3"/>
      <c r="O60" s="8">
        <v>0</v>
      </c>
      <c r="P60" s="1"/>
      <c r="Q60" s="21">
        <f t="shared" si="29"/>
        <v>0</v>
      </c>
      <c r="R60" s="2"/>
      <c r="S60" s="8">
        <v>0</v>
      </c>
      <c r="T60" s="1"/>
      <c r="U60" s="21">
        <f t="shared" si="30"/>
        <v>0</v>
      </c>
      <c r="V60" s="2"/>
      <c r="W60" s="8">
        <v>0</v>
      </c>
      <c r="X60" s="3"/>
      <c r="Y60" s="21">
        <f t="shared" si="31"/>
        <v>0</v>
      </c>
      <c r="Z60" s="2"/>
      <c r="AA60" s="8">
        <v>0</v>
      </c>
      <c r="AB60" s="3"/>
      <c r="AC60" s="21">
        <f t="shared" si="32"/>
        <v>0</v>
      </c>
      <c r="AD60" s="2"/>
      <c r="AE60" s="8">
        <v>0</v>
      </c>
      <c r="AF60" s="3"/>
      <c r="AG60" s="21">
        <f t="shared" si="33"/>
        <v>0</v>
      </c>
      <c r="AH60" s="2"/>
      <c r="AI60" s="8">
        <v>0</v>
      </c>
      <c r="AJ60" s="3"/>
      <c r="AK60" s="21">
        <f t="shared" si="34"/>
        <v>0</v>
      </c>
      <c r="AL60" s="2"/>
      <c r="AM60" s="8">
        <v>0</v>
      </c>
      <c r="AN60" s="3"/>
      <c r="AO60" s="21">
        <f t="shared" si="35"/>
        <v>0</v>
      </c>
      <c r="AP60" s="3"/>
      <c r="AQ60" s="8">
        <v>181839</v>
      </c>
      <c r="AR60" s="3"/>
      <c r="AS60" s="21">
        <f t="shared" si="36"/>
        <v>1.7116085613278632E-2</v>
      </c>
      <c r="AT60" s="2"/>
      <c r="AU60" s="8">
        <v>51033</v>
      </c>
      <c r="AV60" s="3"/>
      <c r="AW60" s="21">
        <f t="shared" si="37"/>
        <v>4.8036185697372313E-3</v>
      </c>
      <c r="AX60" s="2"/>
      <c r="AY60" s="8">
        <v>5159395</v>
      </c>
      <c r="AZ60" s="3"/>
      <c r="BA60" s="21">
        <f t="shared" si="38"/>
        <v>0.48564194992670279</v>
      </c>
      <c r="BB60" s="2"/>
      <c r="BC60" s="8">
        <v>262955</v>
      </c>
      <c r="BD60" s="1"/>
      <c r="BE60" s="21">
        <f t="shared" si="39"/>
        <v>2.4751347579120446E-2</v>
      </c>
      <c r="BF60" s="2"/>
      <c r="BG60" s="8">
        <v>0</v>
      </c>
      <c r="BH60" s="1"/>
      <c r="BI60" s="21">
        <f t="shared" si="40"/>
        <v>0</v>
      </c>
      <c r="BJ60" s="2"/>
      <c r="BK60" s="8">
        <v>11170</v>
      </c>
      <c r="BL60" s="1"/>
      <c r="BM60" s="21">
        <f t="shared" si="41"/>
        <v>1.0514063336265725E-3</v>
      </c>
      <c r="BN60" s="2"/>
      <c r="BO60" s="8">
        <v>0</v>
      </c>
      <c r="BP60" s="1"/>
      <c r="BQ60" s="21">
        <f t="shared" si="42"/>
        <v>0</v>
      </c>
      <c r="BR60" s="2"/>
      <c r="BS60" s="8">
        <v>122092</v>
      </c>
      <c r="BT60" s="1"/>
      <c r="BU60" s="21">
        <f t="shared" si="43"/>
        <v>1.1492238324542121E-2</v>
      </c>
      <c r="BV60" s="2"/>
      <c r="BW60" s="8">
        <v>5039</v>
      </c>
      <c r="BX60" s="1"/>
      <c r="BY60" s="21">
        <f t="shared" si="44"/>
        <v>4.7430944629760956E-4</v>
      </c>
      <c r="BZ60" s="2"/>
      <c r="CA60" s="8">
        <v>34253</v>
      </c>
      <c r="CB60" s="1"/>
      <c r="CC60" s="21">
        <f t="shared" si="45"/>
        <v>3.2241558769660686E-3</v>
      </c>
      <c r="CD60" s="2"/>
      <c r="CE60" s="8">
        <v>0</v>
      </c>
      <c r="CF60" s="1"/>
      <c r="CG60" s="21">
        <f t="shared" si="46"/>
        <v>0</v>
      </c>
      <c r="CH60" s="2"/>
      <c r="CI60" s="8">
        <v>-3301299</v>
      </c>
      <c r="CJ60" s="1"/>
      <c r="CK60" s="21">
        <f t="shared" si="47"/>
        <v>-0.31074365960564637</v>
      </c>
      <c r="CL60" s="2"/>
      <c r="CM60" s="8">
        <v>785180</v>
      </c>
      <c r="CN60" s="1"/>
      <c r="CO60" s="21">
        <f t="shared" si="48"/>
        <v>7.3907182187727141E-2</v>
      </c>
      <c r="CP60" s="2"/>
      <c r="CQ60" s="8">
        <v>0</v>
      </c>
      <c r="CR60" s="1"/>
      <c r="CS60" s="21">
        <f t="shared" si="49"/>
        <v>0</v>
      </c>
      <c r="CT60" s="2"/>
      <c r="CU60" s="8">
        <v>0</v>
      </c>
      <c r="CV60" s="1"/>
      <c r="CW60" s="21">
        <f t="shared" si="50"/>
        <v>0</v>
      </c>
      <c r="CX60" s="3"/>
      <c r="CY60" s="16">
        <f t="shared" si="25"/>
        <v>10623866</v>
      </c>
    </row>
    <row r="61" spans="1:103" s="6" customFormat="1" ht="15" customHeight="1" x14ac:dyDescent="0.25">
      <c r="A61" s="1">
        <v>85</v>
      </c>
      <c r="B61" s="1" t="s">
        <v>82</v>
      </c>
      <c r="C61" s="8">
        <v>21761512</v>
      </c>
      <c r="D61" s="1"/>
      <c r="E61" s="21">
        <f t="shared" si="26"/>
        <v>0.795828597305832</v>
      </c>
      <c r="F61" s="2"/>
      <c r="G61" s="8">
        <v>3138358</v>
      </c>
      <c r="H61" s="1"/>
      <c r="I61" s="21">
        <f t="shared" si="27"/>
        <v>0.11477120914132879</v>
      </c>
      <c r="J61" s="2"/>
      <c r="K61" s="8">
        <v>0</v>
      </c>
      <c r="L61" s="1"/>
      <c r="M61" s="21">
        <f t="shared" si="28"/>
        <v>0</v>
      </c>
      <c r="N61" s="3"/>
      <c r="O61" s="8">
        <v>0</v>
      </c>
      <c r="P61" s="1"/>
      <c r="Q61" s="21">
        <f t="shared" si="29"/>
        <v>0</v>
      </c>
      <c r="R61" s="2"/>
      <c r="S61" s="8">
        <v>132902</v>
      </c>
      <c r="T61" s="1"/>
      <c r="U61" s="21">
        <f t="shared" si="30"/>
        <v>4.8602878439301311E-3</v>
      </c>
      <c r="V61" s="2"/>
      <c r="W61" s="8">
        <v>0</v>
      </c>
      <c r="X61" s="3"/>
      <c r="Y61" s="21">
        <f t="shared" si="31"/>
        <v>0</v>
      </c>
      <c r="Z61" s="2"/>
      <c r="AA61" s="8">
        <v>0</v>
      </c>
      <c r="AB61" s="3"/>
      <c r="AC61" s="21">
        <f t="shared" si="32"/>
        <v>0</v>
      </c>
      <c r="AD61" s="2"/>
      <c r="AE61" s="8">
        <v>14880</v>
      </c>
      <c r="AF61" s="3"/>
      <c r="AG61" s="21">
        <f t="shared" si="33"/>
        <v>5.4416850850762483E-4</v>
      </c>
      <c r="AH61" s="2"/>
      <c r="AI61" s="8">
        <v>0</v>
      </c>
      <c r="AJ61" s="3"/>
      <c r="AK61" s="21">
        <f t="shared" si="34"/>
        <v>0</v>
      </c>
      <c r="AL61" s="2"/>
      <c r="AM61" s="8">
        <v>0</v>
      </c>
      <c r="AN61" s="3"/>
      <c r="AO61" s="21">
        <f t="shared" si="35"/>
        <v>0</v>
      </c>
      <c r="AP61" s="3"/>
      <c r="AQ61" s="8">
        <v>0</v>
      </c>
      <c r="AR61" s="3"/>
      <c r="AS61" s="21">
        <f t="shared" si="36"/>
        <v>0</v>
      </c>
      <c r="AT61" s="2"/>
      <c r="AU61" s="8">
        <v>6615</v>
      </c>
      <c r="AV61" s="3"/>
      <c r="AW61" s="21">
        <f t="shared" si="37"/>
        <v>2.4191362122163561E-4</v>
      </c>
      <c r="AX61" s="2"/>
      <c r="AY61" s="8">
        <v>0</v>
      </c>
      <c r="AZ61" s="3"/>
      <c r="BA61" s="21">
        <f t="shared" si="38"/>
        <v>0</v>
      </c>
      <c r="BB61" s="2"/>
      <c r="BC61" s="8">
        <v>523747</v>
      </c>
      <c r="BD61" s="1"/>
      <c r="BE61" s="21">
        <f t="shared" si="39"/>
        <v>1.9153670956004232E-2</v>
      </c>
      <c r="BF61" s="2"/>
      <c r="BG61" s="8">
        <v>0</v>
      </c>
      <c r="BH61" s="1"/>
      <c r="BI61" s="21">
        <f t="shared" si="40"/>
        <v>0</v>
      </c>
      <c r="BJ61" s="2"/>
      <c r="BK61" s="8">
        <v>148215</v>
      </c>
      <c r="BL61" s="1"/>
      <c r="BM61" s="21">
        <f t="shared" si="41"/>
        <v>5.4202913634716137E-3</v>
      </c>
      <c r="BN61" s="2"/>
      <c r="BO61" s="8">
        <v>0</v>
      </c>
      <c r="BP61" s="1"/>
      <c r="BQ61" s="21">
        <f t="shared" si="42"/>
        <v>0</v>
      </c>
      <c r="BR61" s="2"/>
      <c r="BS61" s="8">
        <v>191823</v>
      </c>
      <c r="BT61" s="1"/>
      <c r="BU61" s="21">
        <f t="shared" si="43"/>
        <v>7.0150561698560559E-3</v>
      </c>
      <c r="BV61" s="2"/>
      <c r="BW61" s="8">
        <v>0</v>
      </c>
      <c r="BX61" s="1"/>
      <c r="BY61" s="21">
        <f t="shared" si="44"/>
        <v>0</v>
      </c>
      <c r="BZ61" s="2"/>
      <c r="CA61" s="8">
        <v>0</v>
      </c>
      <c r="CB61" s="1"/>
      <c r="CC61" s="21">
        <f t="shared" si="45"/>
        <v>0</v>
      </c>
      <c r="CD61" s="2"/>
      <c r="CE61" s="8">
        <v>0</v>
      </c>
      <c r="CF61" s="1"/>
      <c r="CG61" s="21">
        <f t="shared" si="46"/>
        <v>0</v>
      </c>
      <c r="CH61" s="2"/>
      <c r="CI61" s="8">
        <v>0</v>
      </c>
      <c r="CJ61" s="1"/>
      <c r="CK61" s="21">
        <f t="shared" si="47"/>
        <v>0</v>
      </c>
      <c r="CL61" s="2"/>
      <c r="CM61" s="8">
        <v>1426419</v>
      </c>
      <c r="CN61" s="1"/>
      <c r="CO61" s="21">
        <f t="shared" si="48"/>
        <v>5.2164805089847964E-2</v>
      </c>
      <c r="CP61" s="2"/>
      <c r="CQ61" s="8">
        <v>0</v>
      </c>
      <c r="CR61" s="1"/>
      <c r="CS61" s="21">
        <f t="shared" si="49"/>
        <v>0</v>
      </c>
      <c r="CT61" s="2"/>
      <c r="CU61" s="8">
        <v>0</v>
      </c>
      <c r="CV61" s="1"/>
      <c r="CW61" s="21">
        <f t="shared" si="50"/>
        <v>0</v>
      </c>
      <c r="CX61" s="3"/>
      <c r="CY61" s="16">
        <f t="shared" si="25"/>
        <v>27344471</v>
      </c>
    </row>
    <row r="62" spans="1:103" s="6" customFormat="1" ht="15" customHeight="1" x14ac:dyDescent="0.25">
      <c r="A62" s="1">
        <v>87</v>
      </c>
      <c r="B62" s="1" t="s">
        <v>83</v>
      </c>
      <c r="C62" s="8">
        <v>5642289</v>
      </c>
      <c r="D62" s="1"/>
      <c r="E62" s="21">
        <f t="shared" si="26"/>
        <v>0.59624404513004414</v>
      </c>
      <c r="F62" s="2"/>
      <c r="G62" s="8">
        <v>1228978</v>
      </c>
      <c r="H62" s="1"/>
      <c r="I62" s="21">
        <f t="shared" si="27"/>
        <v>0.12987119484589171</v>
      </c>
      <c r="J62" s="2"/>
      <c r="K62" s="8">
        <v>0</v>
      </c>
      <c r="L62" s="1"/>
      <c r="M62" s="21">
        <f t="shared" si="28"/>
        <v>0</v>
      </c>
      <c r="N62" s="3"/>
      <c r="O62" s="8">
        <v>78000</v>
      </c>
      <c r="P62" s="1"/>
      <c r="Q62" s="21">
        <f t="shared" si="29"/>
        <v>8.2425830226249396E-3</v>
      </c>
      <c r="R62" s="2"/>
      <c r="S62" s="8">
        <v>0</v>
      </c>
      <c r="T62" s="1"/>
      <c r="U62" s="21">
        <f t="shared" si="30"/>
        <v>0</v>
      </c>
      <c r="V62" s="2"/>
      <c r="W62" s="8">
        <v>0</v>
      </c>
      <c r="X62" s="3"/>
      <c r="Y62" s="21">
        <f t="shared" si="31"/>
        <v>0</v>
      </c>
      <c r="Z62" s="2"/>
      <c r="AA62" s="8">
        <v>0</v>
      </c>
      <c r="AB62" s="3"/>
      <c r="AC62" s="21">
        <f t="shared" si="32"/>
        <v>0</v>
      </c>
      <c r="AD62" s="2"/>
      <c r="AE62" s="8">
        <v>12100</v>
      </c>
      <c r="AF62" s="3"/>
      <c r="AG62" s="21">
        <f t="shared" si="33"/>
        <v>1.2786571099200226E-3</v>
      </c>
      <c r="AH62" s="2"/>
      <c r="AI62" s="8">
        <v>0</v>
      </c>
      <c r="AJ62" s="3"/>
      <c r="AK62" s="21">
        <f t="shared" si="34"/>
        <v>0</v>
      </c>
      <c r="AL62" s="2"/>
      <c r="AM62" s="8">
        <v>0</v>
      </c>
      <c r="AN62" s="3"/>
      <c r="AO62" s="21">
        <f t="shared" si="35"/>
        <v>0</v>
      </c>
      <c r="AP62" s="3"/>
      <c r="AQ62" s="8">
        <v>0</v>
      </c>
      <c r="AR62" s="3"/>
      <c r="AS62" s="21">
        <f t="shared" si="36"/>
        <v>0</v>
      </c>
      <c r="AT62" s="2"/>
      <c r="AU62" s="8">
        <v>0</v>
      </c>
      <c r="AV62" s="3"/>
      <c r="AW62" s="21">
        <f t="shared" si="37"/>
        <v>0</v>
      </c>
      <c r="AX62" s="2"/>
      <c r="AY62" s="8">
        <v>1382332</v>
      </c>
      <c r="AZ62" s="3"/>
      <c r="BA62" s="21">
        <f t="shared" si="38"/>
        <v>0.14607674711322022</v>
      </c>
      <c r="BB62" s="2"/>
      <c r="BC62" s="8">
        <v>68019</v>
      </c>
      <c r="BD62" s="1"/>
      <c r="BE62" s="21">
        <f t="shared" si="39"/>
        <v>7.1878494181528939E-3</v>
      </c>
      <c r="BF62" s="2"/>
      <c r="BG62" s="8">
        <v>0</v>
      </c>
      <c r="BH62" s="1"/>
      <c r="BI62" s="21">
        <f t="shared" si="40"/>
        <v>0</v>
      </c>
      <c r="BJ62" s="2"/>
      <c r="BK62" s="8">
        <v>215615</v>
      </c>
      <c r="BL62" s="1"/>
      <c r="BM62" s="21">
        <f t="shared" si="41"/>
        <v>2.2784929979785592E-2</v>
      </c>
      <c r="BN62" s="2"/>
      <c r="BO62" s="8">
        <v>0</v>
      </c>
      <c r="BP62" s="1"/>
      <c r="BQ62" s="21">
        <f t="shared" si="42"/>
        <v>0</v>
      </c>
      <c r="BR62" s="2"/>
      <c r="BS62" s="8">
        <v>209163</v>
      </c>
      <c r="BT62" s="1"/>
      <c r="BU62" s="21">
        <f t="shared" si="43"/>
        <v>2.2103120420016668E-2</v>
      </c>
      <c r="BV62" s="2"/>
      <c r="BW62" s="8">
        <v>0</v>
      </c>
      <c r="BX62" s="1"/>
      <c r="BY62" s="21">
        <f t="shared" si="44"/>
        <v>0</v>
      </c>
      <c r="BZ62" s="2"/>
      <c r="CA62" s="8">
        <v>140705</v>
      </c>
      <c r="CB62" s="1"/>
      <c r="CC62" s="21">
        <f t="shared" si="45"/>
        <v>1.4868880053826181E-2</v>
      </c>
      <c r="CD62" s="2"/>
      <c r="CE62" s="8">
        <v>0</v>
      </c>
      <c r="CF62" s="1"/>
      <c r="CG62" s="21">
        <f t="shared" si="46"/>
        <v>0</v>
      </c>
      <c r="CH62" s="2"/>
      <c r="CI62" s="8">
        <v>0</v>
      </c>
      <c r="CJ62" s="1"/>
      <c r="CK62" s="21">
        <f t="shared" si="47"/>
        <v>0</v>
      </c>
      <c r="CL62" s="2"/>
      <c r="CM62" s="8">
        <v>485852</v>
      </c>
      <c r="CN62" s="1"/>
      <c r="CO62" s="21">
        <f t="shared" si="48"/>
        <v>5.1341992906517593E-2</v>
      </c>
      <c r="CP62" s="2"/>
      <c r="CQ62" s="8">
        <v>0</v>
      </c>
      <c r="CR62" s="1"/>
      <c r="CS62" s="21">
        <f t="shared" si="49"/>
        <v>0</v>
      </c>
      <c r="CT62" s="2"/>
      <c r="CU62" s="8">
        <v>0</v>
      </c>
      <c r="CV62" s="1"/>
      <c r="CW62" s="21">
        <f t="shared" si="50"/>
        <v>0</v>
      </c>
      <c r="CX62" s="3"/>
      <c r="CY62" s="16">
        <f t="shared" si="25"/>
        <v>9463053</v>
      </c>
    </row>
    <row r="63" spans="1:103" s="6" customFormat="1" ht="15" customHeight="1" x14ac:dyDescent="0.25">
      <c r="A63" s="1">
        <v>91</v>
      </c>
      <c r="B63" s="1" t="s">
        <v>84</v>
      </c>
      <c r="C63" s="8">
        <v>59154937</v>
      </c>
      <c r="D63" s="1"/>
      <c r="E63" s="21">
        <f t="shared" si="26"/>
        <v>0.7434009912107552</v>
      </c>
      <c r="F63" s="2"/>
      <c r="G63" s="8">
        <v>6768590</v>
      </c>
      <c r="H63" s="1"/>
      <c r="I63" s="21">
        <f t="shared" si="27"/>
        <v>8.506097327259779E-2</v>
      </c>
      <c r="J63" s="2"/>
      <c r="K63" s="8">
        <v>0</v>
      </c>
      <c r="L63" s="1"/>
      <c r="M63" s="21">
        <f t="shared" si="28"/>
        <v>0</v>
      </c>
      <c r="N63" s="3"/>
      <c r="O63" s="8">
        <v>27793</v>
      </c>
      <c r="P63" s="1"/>
      <c r="Q63" s="21">
        <f t="shared" si="29"/>
        <v>3.492750528788581E-4</v>
      </c>
      <c r="R63" s="2"/>
      <c r="S63" s="8">
        <v>0</v>
      </c>
      <c r="T63" s="1"/>
      <c r="U63" s="21">
        <f t="shared" si="30"/>
        <v>0</v>
      </c>
      <c r="V63" s="2"/>
      <c r="W63" s="8">
        <v>0</v>
      </c>
      <c r="X63" s="3"/>
      <c r="Y63" s="21">
        <f t="shared" si="31"/>
        <v>0</v>
      </c>
      <c r="Z63" s="2"/>
      <c r="AA63" s="8">
        <v>0</v>
      </c>
      <c r="AB63" s="3"/>
      <c r="AC63" s="21">
        <f t="shared" si="32"/>
        <v>0</v>
      </c>
      <c r="AD63" s="2"/>
      <c r="AE63" s="8">
        <v>0</v>
      </c>
      <c r="AF63" s="3"/>
      <c r="AG63" s="21">
        <f t="shared" si="33"/>
        <v>0</v>
      </c>
      <c r="AH63" s="2"/>
      <c r="AI63" s="8">
        <v>0</v>
      </c>
      <c r="AJ63" s="3"/>
      <c r="AK63" s="21">
        <f t="shared" si="34"/>
        <v>0</v>
      </c>
      <c r="AL63" s="2"/>
      <c r="AM63" s="8">
        <v>0</v>
      </c>
      <c r="AN63" s="3"/>
      <c r="AO63" s="21">
        <f t="shared" si="35"/>
        <v>0</v>
      </c>
      <c r="AP63" s="3"/>
      <c r="AQ63" s="8">
        <v>133835</v>
      </c>
      <c r="AR63" s="3"/>
      <c r="AS63" s="21">
        <f t="shared" si="36"/>
        <v>1.6819064765243759E-3</v>
      </c>
      <c r="AT63" s="2"/>
      <c r="AU63" s="8">
        <v>1267420</v>
      </c>
      <c r="AV63" s="3"/>
      <c r="AW63" s="21">
        <f t="shared" si="37"/>
        <v>1.5927686378574547E-2</v>
      </c>
      <c r="AX63" s="2"/>
      <c r="AY63" s="8">
        <v>7436756</v>
      </c>
      <c r="AZ63" s="3"/>
      <c r="BA63" s="21">
        <f t="shared" si="38"/>
        <v>9.3457825536903738E-2</v>
      </c>
      <c r="BB63" s="2"/>
      <c r="BC63" s="8">
        <v>1881833</v>
      </c>
      <c r="BD63" s="1"/>
      <c r="BE63" s="21">
        <f t="shared" si="39"/>
        <v>2.364902387594647E-2</v>
      </c>
      <c r="BF63" s="2"/>
      <c r="BG63" s="8">
        <v>0</v>
      </c>
      <c r="BH63" s="1"/>
      <c r="BI63" s="21">
        <f t="shared" si="40"/>
        <v>0</v>
      </c>
      <c r="BJ63" s="2"/>
      <c r="BK63" s="8">
        <v>86704</v>
      </c>
      <c r="BL63" s="1"/>
      <c r="BM63" s="21">
        <f t="shared" si="41"/>
        <v>1.0896104841078154E-3</v>
      </c>
      <c r="BN63" s="2"/>
      <c r="BO63" s="8">
        <v>0</v>
      </c>
      <c r="BP63" s="1"/>
      <c r="BQ63" s="21">
        <f t="shared" si="42"/>
        <v>0</v>
      </c>
      <c r="BR63" s="2"/>
      <c r="BS63" s="8">
        <v>315286</v>
      </c>
      <c r="BT63" s="1"/>
      <c r="BU63" s="21">
        <f t="shared" si="43"/>
        <v>3.9622039478272829E-3</v>
      </c>
      <c r="BV63" s="2"/>
      <c r="BW63" s="8">
        <v>4825</v>
      </c>
      <c r="BX63" s="1"/>
      <c r="BY63" s="21">
        <f t="shared" si="44"/>
        <v>6.0635848240222011E-5</v>
      </c>
      <c r="BZ63" s="2"/>
      <c r="CA63" s="8">
        <v>106187</v>
      </c>
      <c r="CB63" s="1"/>
      <c r="CC63" s="21">
        <f t="shared" si="45"/>
        <v>1.3344536408465191E-3</v>
      </c>
      <c r="CD63" s="2"/>
      <c r="CE63" s="8">
        <v>0</v>
      </c>
      <c r="CF63" s="1"/>
      <c r="CG63" s="21">
        <f t="shared" si="46"/>
        <v>0</v>
      </c>
      <c r="CH63" s="2"/>
      <c r="CI63" s="8">
        <v>0</v>
      </c>
      <c r="CJ63" s="1"/>
      <c r="CK63" s="21">
        <f t="shared" si="47"/>
        <v>0</v>
      </c>
      <c r="CL63" s="2"/>
      <c r="CM63" s="8">
        <v>2389224</v>
      </c>
      <c r="CN63" s="1"/>
      <c r="CO63" s="21">
        <f t="shared" si="48"/>
        <v>3.002541427479714E-2</v>
      </c>
      <c r="CP63" s="2"/>
      <c r="CQ63" s="8">
        <v>0</v>
      </c>
      <c r="CR63" s="1"/>
      <c r="CS63" s="21">
        <f t="shared" si="49"/>
        <v>0</v>
      </c>
      <c r="CT63" s="2"/>
      <c r="CU63" s="8">
        <v>0</v>
      </c>
      <c r="CV63" s="1"/>
      <c r="CW63" s="21">
        <f t="shared" si="50"/>
        <v>0</v>
      </c>
      <c r="CX63" s="3"/>
      <c r="CY63" s="16">
        <f t="shared" si="25"/>
        <v>79573390</v>
      </c>
    </row>
    <row r="64" spans="1:103" s="6" customFormat="1" ht="15" customHeight="1" x14ac:dyDescent="0.25">
      <c r="A64" s="1">
        <v>92</v>
      </c>
      <c r="B64" s="1" t="s">
        <v>85</v>
      </c>
      <c r="C64" s="8">
        <v>124801</v>
      </c>
      <c r="D64" s="1"/>
      <c r="E64" s="21">
        <f t="shared" si="26"/>
        <v>9.1084876411658307E-3</v>
      </c>
      <c r="F64" s="2"/>
      <c r="G64" s="8">
        <v>204719</v>
      </c>
      <c r="H64" s="1"/>
      <c r="I64" s="21">
        <f t="shared" si="27"/>
        <v>1.4941230289916167E-2</v>
      </c>
      <c r="J64" s="2"/>
      <c r="K64" s="8">
        <v>0</v>
      </c>
      <c r="L64" s="1"/>
      <c r="M64" s="21">
        <f t="shared" si="28"/>
        <v>0</v>
      </c>
      <c r="N64" s="3"/>
      <c r="O64" s="8">
        <v>0</v>
      </c>
      <c r="P64" s="1"/>
      <c r="Q64" s="21">
        <f t="shared" si="29"/>
        <v>0</v>
      </c>
      <c r="R64" s="2"/>
      <c r="S64" s="8">
        <v>0</v>
      </c>
      <c r="T64" s="1"/>
      <c r="U64" s="21">
        <f t="shared" si="30"/>
        <v>0</v>
      </c>
      <c r="V64" s="2"/>
      <c r="W64" s="8">
        <v>0</v>
      </c>
      <c r="X64" s="3"/>
      <c r="Y64" s="21">
        <f t="shared" si="31"/>
        <v>0</v>
      </c>
      <c r="Z64" s="2"/>
      <c r="AA64" s="8">
        <v>0</v>
      </c>
      <c r="AB64" s="3"/>
      <c r="AC64" s="21">
        <f t="shared" si="32"/>
        <v>0</v>
      </c>
      <c r="AD64" s="2"/>
      <c r="AE64" s="8">
        <v>0</v>
      </c>
      <c r="AF64" s="3"/>
      <c r="AG64" s="21">
        <f t="shared" si="33"/>
        <v>0</v>
      </c>
      <c r="AH64" s="2"/>
      <c r="AI64" s="8">
        <v>0</v>
      </c>
      <c r="AJ64" s="3"/>
      <c r="AK64" s="21">
        <f t="shared" si="34"/>
        <v>0</v>
      </c>
      <c r="AL64" s="2"/>
      <c r="AM64" s="8">
        <v>0</v>
      </c>
      <c r="AN64" s="3"/>
      <c r="AO64" s="21">
        <f t="shared" si="35"/>
        <v>0</v>
      </c>
      <c r="AP64" s="3"/>
      <c r="AQ64" s="8">
        <v>0</v>
      </c>
      <c r="AR64" s="3"/>
      <c r="AS64" s="21">
        <f t="shared" si="36"/>
        <v>0</v>
      </c>
      <c r="AT64" s="2"/>
      <c r="AU64" s="8">
        <v>21526</v>
      </c>
      <c r="AV64" s="3"/>
      <c r="AW64" s="21">
        <f t="shared" si="37"/>
        <v>1.5710555601616627E-3</v>
      </c>
      <c r="AX64" s="2"/>
      <c r="AY64" s="8">
        <v>10253850</v>
      </c>
      <c r="AZ64" s="3"/>
      <c r="BA64" s="21">
        <f t="shared" si="38"/>
        <v>0.74836792973909061</v>
      </c>
      <c r="BB64" s="2"/>
      <c r="BC64" s="8">
        <v>2008644</v>
      </c>
      <c r="BD64" s="1"/>
      <c r="BE64" s="21">
        <f t="shared" si="39"/>
        <v>0.14659905809650481</v>
      </c>
      <c r="BF64" s="2"/>
      <c r="BG64" s="8">
        <v>0</v>
      </c>
      <c r="BH64" s="1"/>
      <c r="BI64" s="21">
        <f t="shared" si="40"/>
        <v>0</v>
      </c>
      <c r="BJ64" s="2"/>
      <c r="BK64" s="8">
        <v>219334</v>
      </c>
      <c r="BL64" s="1"/>
      <c r="BM64" s="21">
        <f t="shared" si="41"/>
        <v>1.6007892791623995E-2</v>
      </c>
      <c r="BN64" s="2"/>
      <c r="BO64" s="8">
        <v>0</v>
      </c>
      <c r="BP64" s="1"/>
      <c r="BQ64" s="21">
        <f t="shared" si="42"/>
        <v>0</v>
      </c>
      <c r="BR64" s="2"/>
      <c r="BS64" s="8">
        <v>161150</v>
      </c>
      <c r="BT64" s="1"/>
      <c r="BU64" s="21">
        <f t="shared" si="43"/>
        <v>1.1761386394130444E-2</v>
      </c>
      <c r="BV64" s="2"/>
      <c r="BW64" s="8">
        <v>35873</v>
      </c>
      <c r="BX64" s="1"/>
      <c r="BY64" s="21">
        <f t="shared" si="44"/>
        <v>2.6181583252661584E-3</v>
      </c>
      <c r="BZ64" s="2"/>
      <c r="CA64" s="8">
        <v>10714</v>
      </c>
      <c r="CB64" s="1"/>
      <c r="CC64" s="21">
        <f t="shared" si="45"/>
        <v>7.819515595824609E-4</v>
      </c>
      <c r="CD64" s="2"/>
      <c r="CE64" s="8">
        <v>0</v>
      </c>
      <c r="CF64" s="1"/>
      <c r="CG64" s="21">
        <f t="shared" si="46"/>
        <v>0</v>
      </c>
      <c r="CH64" s="2"/>
      <c r="CI64" s="8">
        <v>0</v>
      </c>
      <c r="CJ64" s="1"/>
      <c r="CK64" s="21">
        <f t="shared" si="47"/>
        <v>0</v>
      </c>
      <c r="CL64" s="2"/>
      <c r="CM64" s="8">
        <v>661005</v>
      </c>
      <c r="CN64" s="1"/>
      <c r="CO64" s="21">
        <f t="shared" si="48"/>
        <v>4.8242849602557827E-2</v>
      </c>
      <c r="CP64" s="2"/>
      <c r="CQ64" s="8">
        <v>0</v>
      </c>
      <c r="CR64" s="1"/>
      <c r="CS64" s="21">
        <f t="shared" si="49"/>
        <v>0</v>
      </c>
      <c r="CT64" s="2"/>
      <c r="CU64" s="8">
        <v>0</v>
      </c>
      <c r="CV64" s="1"/>
      <c r="CW64" s="21">
        <f t="shared" si="50"/>
        <v>0</v>
      </c>
      <c r="CX64" s="3"/>
      <c r="CY64" s="16">
        <f t="shared" si="25"/>
        <v>13701616</v>
      </c>
    </row>
    <row r="65" spans="1:103" s="6" customFormat="1" ht="15" customHeight="1" x14ac:dyDescent="0.25">
      <c r="A65" s="1">
        <v>93</v>
      </c>
      <c r="B65" s="1" t="s">
        <v>86</v>
      </c>
      <c r="C65" s="8">
        <v>111220023</v>
      </c>
      <c r="D65" s="1"/>
      <c r="E65" s="21">
        <f t="shared" si="26"/>
        <v>0.69372646113064917</v>
      </c>
      <c r="F65" s="2"/>
      <c r="G65" s="8">
        <v>20975968</v>
      </c>
      <c r="H65" s="1"/>
      <c r="I65" s="21">
        <f t="shared" si="27"/>
        <v>0.13083601007194307</v>
      </c>
      <c r="J65" s="2"/>
      <c r="K65" s="8">
        <v>19224922</v>
      </c>
      <c r="L65" s="1"/>
      <c r="M65" s="21">
        <f t="shared" si="28"/>
        <v>0.1199139934054209</v>
      </c>
      <c r="N65" s="5"/>
      <c r="O65" s="8">
        <v>60146</v>
      </c>
      <c r="P65" s="1"/>
      <c r="Q65" s="21">
        <f t="shared" si="29"/>
        <v>3.751561149305285E-4</v>
      </c>
      <c r="R65" s="2"/>
      <c r="S65" s="8">
        <v>0</v>
      </c>
      <c r="T65" s="1"/>
      <c r="U65" s="21">
        <f t="shared" si="30"/>
        <v>0</v>
      </c>
      <c r="V65" s="2"/>
      <c r="W65" s="8">
        <v>0</v>
      </c>
      <c r="X65" s="5"/>
      <c r="Y65" s="21">
        <f t="shared" si="31"/>
        <v>0</v>
      </c>
      <c r="Z65" s="2"/>
      <c r="AA65" s="8">
        <v>0</v>
      </c>
      <c r="AB65" s="5"/>
      <c r="AC65" s="21">
        <f t="shared" si="32"/>
        <v>0</v>
      </c>
      <c r="AD65" s="2"/>
      <c r="AE65" s="8">
        <v>0</v>
      </c>
      <c r="AF65" s="5"/>
      <c r="AG65" s="21">
        <f t="shared" si="33"/>
        <v>0</v>
      </c>
      <c r="AH65" s="2"/>
      <c r="AI65" s="8">
        <v>858727</v>
      </c>
      <c r="AJ65" s="5"/>
      <c r="AK65" s="21">
        <f t="shared" si="34"/>
        <v>5.3562445566778831E-3</v>
      </c>
      <c r="AL65" s="2"/>
      <c r="AM65" s="8">
        <v>0</v>
      </c>
      <c r="AN65" s="5"/>
      <c r="AO65" s="21">
        <f t="shared" si="35"/>
        <v>0</v>
      </c>
      <c r="AP65" s="5"/>
      <c r="AQ65" s="8">
        <v>0</v>
      </c>
      <c r="AR65" s="5"/>
      <c r="AS65" s="21">
        <f t="shared" si="36"/>
        <v>0</v>
      </c>
      <c r="AT65" s="2"/>
      <c r="AU65" s="8">
        <v>258428</v>
      </c>
      <c r="AV65" s="5"/>
      <c r="AW65" s="21">
        <f t="shared" si="37"/>
        <v>1.6119250568494433E-3</v>
      </c>
      <c r="AX65" s="2"/>
      <c r="AY65" s="8">
        <v>12857</v>
      </c>
      <c r="AZ65" s="5"/>
      <c r="BA65" s="21">
        <f t="shared" si="38"/>
        <v>8.0194562725065762E-5</v>
      </c>
      <c r="BB65" s="2"/>
      <c r="BC65" s="8">
        <v>2092919</v>
      </c>
      <c r="BD65" s="1"/>
      <c r="BE65" s="21">
        <f t="shared" si="39"/>
        <v>1.305442358434953E-2</v>
      </c>
      <c r="BF65" s="2"/>
      <c r="BG65" s="8">
        <v>0</v>
      </c>
      <c r="BH65" s="1"/>
      <c r="BI65" s="21">
        <f t="shared" si="40"/>
        <v>0</v>
      </c>
      <c r="BJ65" s="2"/>
      <c r="BK65" s="8">
        <v>263158</v>
      </c>
      <c r="BL65" s="1"/>
      <c r="BM65" s="21">
        <f t="shared" si="41"/>
        <v>1.6414280732365914E-3</v>
      </c>
      <c r="BN65" s="2"/>
      <c r="BO65" s="8">
        <v>0</v>
      </c>
      <c r="BP65" s="1"/>
      <c r="BQ65" s="21">
        <f t="shared" si="42"/>
        <v>0</v>
      </c>
      <c r="BR65" s="2"/>
      <c r="BS65" s="8">
        <v>506276</v>
      </c>
      <c r="BT65" s="1"/>
      <c r="BU65" s="21">
        <f t="shared" si="43"/>
        <v>3.157858165839262E-3</v>
      </c>
      <c r="BV65" s="2"/>
      <c r="BW65" s="8">
        <v>0</v>
      </c>
      <c r="BX65" s="1"/>
      <c r="BY65" s="21">
        <f t="shared" si="44"/>
        <v>0</v>
      </c>
      <c r="BZ65" s="2"/>
      <c r="CA65" s="8">
        <v>0</v>
      </c>
      <c r="CB65" s="1"/>
      <c r="CC65" s="21">
        <f t="shared" si="45"/>
        <v>0</v>
      </c>
      <c r="CD65" s="2"/>
      <c r="CE65" s="8">
        <v>0</v>
      </c>
      <c r="CF65" s="1"/>
      <c r="CG65" s="21">
        <f t="shared" si="46"/>
        <v>0</v>
      </c>
      <c r="CH65" s="2"/>
      <c r="CI65" s="8">
        <v>0</v>
      </c>
      <c r="CJ65" s="1"/>
      <c r="CK65" s="21">
        <f t="shared" si="47"/>
        <v>0</v>
      </c>
      <c r="CL65" s="2"/>
      <c r="CM65" s="8">
        <v>5408799</v>
      </c>
      <c r="CN65" s="1"/>
      <c r="CO65" s="21">
        <f t="shared" si="48"/>
        <v>3.3736973685367731E-2</v>
      </c>
      <c r="CP65" s="2"/>
      <c r="CQ65" s="8">
        <v>0</v>
      </c>
      <c r="CR65" s="1"/>
      <c r="CS65" s="21">
        <f t="shared" si="49"/>
        <v>0</v>
      </c>
      <c r="CT65" s="2"/>
      <c r="CU65" s="8">
        <v>-559633</v>
      </c>
      <c r="CV65" s="1"/>
      <c r="CW65" s="21">
        <f t="shared" si="50"/>
        <v>-3.4906684079891673E-3</v>
      </c>
      <c r="CX65" s="5"/>
      <c r="CY65" s="16">
        <f t="shared" si="25"/>
        <v>160322590</v>
      </c>
    </row>
    <row r="66" spans="1:103" s="6" customFormat="1" ht="18.75" customHeight="1" thickBot="1" x14ac:dyDescent="0.3">
      <c r="A66" s="18">
        <v>99</v>
      </c>
      <c r="B66" s="18" t="s">
        <v>87</v>
      </c>
      <c r="C66" s="17">
        <f>SUM(C6:C65)</f>
        <v>7198698868.21</v>
      </c>
      <c r="D66" s="18"/>
      <c r="E66" s="22">
        <f>(C66/$CY66)</f>
        <v>0.74859313992418564</v>
      </c>
      <c r="F66" s="19"/>
      <c r="G66" s="17">
        <f>SUM(G6:G65)</f>
        <v>1093706852</v>
      </c>
      <c r="H66" s="18"/>
      <c r="I66" s="22">
        <f>(G66/$CY66)</f>
        <v>0.11373464309097592</v>
      </c>
      <c r="J66" s="19"/>
      <c r="K66" s="17">
        <f>SUM(K6:K65)</f>
        <v>147400927</v>
      </c>
      <c r="L66" s="18"/>
      <c r="M66" s="22">
        <f>(K66/$CY66)</f>
        <v>1.5328231502772001E-2</v>
      </c>
      <c r="N66" s="18"/>
      <c r="O66" s="17">
        <f>SUM(O6:O65)</f>
        <v>9019169</v>
      </c>
      <c r="P66" s="18"/>
      <c r="Q66" s="22">
        <f t="shared" si="29"/>
        <v>9.3790394136818861E-4</v>
      </c>
      <c r="R66" s="19"/>
      <c r="S66" s="17">
        <f>SUM(S6:S65)</f>
        <v>13654746</v>
      </c>
      <c r="T66" s="18"/>
      <c r="U66" s="22">
        <f t="shared" si="30"/>
        <v>1.4199578799090589E-3</v>
      </c>
      <c r="V66" s="19"/>
      <c r="W66" s="17">
        <f>SUM(W6:W65)</f>
        <v>137419</v>
      </c>
      <c r="X66" s="18"/>
      <c r="Y66" s="22">
        <f t="shared" si="31"/>
        <v>1.4290210297520216E-5</v>
      </c>
      <c r="Z66" s="19"/>
      <c r="AA66" s="17">
        <f>SUM(AA6:AA65)</f>
        <v>30396995</v>
      </c>
      <c r="AB66" s="18"/>
      <c r="AC66" s="22">
        <f t="shared" si="32"/>
        <v>3.160985387484049E-3</v>
      </c>
      <c r="AD66" s="19"/>
      <c r="AE66" s="17">
        <f>SUM(AE6:AE65)</f>
        <v>14229648</v>
      </c>
      <c r="AF66" s="18"/>
      <c r="AG66" s="22">
        <f t="shared" si="33"/>
        <v>1.4797419743971937E-3</v>
      </c>
      <c r="AH66" s="19"/>
      <c r="AI66" s="17">
        <f>SUM(AI6:AI65)</f>
        <v>13808263</v>
      </c>
      <c r="AJ66" s="18"/>
      <c r="AK66" s="22">
        <f t="shared" si="34"/>
        <v>1.4359221222208529E-3</v>
      </c>
      <c r="AL66" s="19"/>
      <c r="AM66" s="17">
        <f>SUM(AM6:AM65)</f>
        <v>10902986</v>
      </c>
      <c r="AN66" s="18"/>
      <c r="AO66" s="22">
        <f t="shared" si="35"/>
        <v>1.1338021875498931E-3</v>
      </c>
      <c r="AP66" s="18"/>
      <c r="AQ66" s="17">
        <f>SUM(AQ6:AQ65)</f>
        <v>242170141</v>
      </c>
      <c r="AR66" s="18"/>
      <c r="AS66" s="22">
        <f t="shared" si="36"/>
        <v>2.5183287919939183E-2</v>
      </c>
      <c r="AT66" s="19"/>
      <c r="AU66" s="17">
        <f>SUM(AU6:AU65)</f>
        <v>94421952</v>
      </c>
      <c r="AV66" s="18"/>
      <c r="AW66" s="22">
        <f t="shared" si="37"/>
        <v>9.8189446203389603E-3</v>
      </c>
      <c r="AX66" s="19"/>
      <c r="AY66" s="17">
        <f>SUM(AY6:AY65)</f>
        <v>96135943.789999992</v>
      </c>
      <c r="AZ66" s="18"/>
      <c r="BA66" s="22">
        <f t="shared" si="38"/>
        <v>9.9971827324437119E-3</v>
      </c>
      <c r="BB66" s="19"/>
      <c r="BC66" s="17">
        <f>SUM(BC6:BC65)</f>
        <v>205636759</v>
      </c>
      <c r="BD66" s="20"/>
      <c r="BE66" s="22">
        <f t="shared" si="39"/>
        <v>2.1384179269318529E-2</v>
      </c>
      <c r="BF66" s="19"/>
      <c r="BG66" s="17">
        <f>SUM(BG6:BG65)</f>
        <v>2247285</v>
      </c>
      <c r="BH66" s="20"/>
      <c r="BI66" s="22">
        <f t="shared" si="40"/>
        <v>2.3369530595087083E-4</v>
      </c>
      <c r="BJ66" s="19"/>
      <c r="BK66" s="17">
        <f>SUM(BK6:BK65)</f>
        <v>43080991</v>
      </c>
      <c r="BL66" s="20"/>
      <c r="BM66" s="22">
        <f t="shared" si="41"/>
        <v>4.4799949149358946E-3</v>
      </c>
      <c r="BN66" s="19"/>
      <c r="BO66" s="17">
        <f>SUM(BO6:BO65)</f>
        <v>2862005</v>
      </c>
      <c r="BP66" s="20"/>
      <c r="BQ66" s="22">
        <f t="shared" si="42"/>
        <v>2.9762007671831655E-4</v>
      </c>
      <c r="BR66" s="19"/>
      <c r="BS66" s="17">
        <f>SUM(BS6:BS65)</f>
        <v>53797214</v>
      </c>
      <c r="BT66" s="20"/>
      <c r="BU66" s="22">
        <f t="shared" si="43"/>
        <v>5.5943756065805943E-3</v>
      </c>
      <c r="BV66" s="19"/>
      <c r="BW66" s="17">
        <f>SUM(BW6:BW65)</f>
        <v>2158849</v>
      </c>
      <c r="BX66" s="20"/>
      <c r="BY66" s="22">
        <f t="shared" si="44"/>
        <v>2.2449884084872705E-4</v>
      </c>
      <c r="BZ66" s="19"/>
      <c r="CA66" s="17">
        <f>SUM(CA6:CA65)</f>
        <v>7011821</v>
      </c>
      <c r="CB66" s="20"/>
      <c r="CC66" s="22">
        <f t="shared" si="45"/>
        <v>7.2915969886673971E-4</v>
      </c>
      <c r="CD66" s="19"/>
      <c r="CE66" s="17">
        <f>SUM(CE6:CE65)</f>
        <v>-668263</v>
      </c>
      <c r="CF66" s="20"/>
      <c r="CG66" s="22">
        <f t="shared" si="46"/>
        <v>-6.9492710644465113E-5</v>
      </c>
      <c r="CH66" s="19"/>
      <c r="CI66" s="17">
        <f>SUM(CI6:CI65)</f>
        <v>2738857</v>
      </c>
      <c r="CJ66" s="20"/>
      <c r="CK66" s="22">
        <f t="shared" si="47"/>
        <v>2.8481390859222763E-4</v>
      </c>
      <c r="CL66" s="19"/>
      <c r="CM66" s="17">
        <f>SUM(CM6:CM65)</f>
        <v>332528128</v>
      </c>
      <c r="CN66" s="20"/>
      <c r="CO66" s="22">
        <f t="shared" si="48"/>
        <v>3.4579620568922206E-2</v>
      </c>
      <c r="CP66" s="19"/>
      <c r="CQ66" s="17">
        <f>SUM(CQ6:CQ65)</f>
        <v>0</v>
      </c>
      <c r="CR66" s="20"/>
      <c r="CS66" s="22">
        <f t="shared" si="49"/>
        <v>0</v>
      </c>
      <c r="CT66" s="19"/>
      <c r="CU66" s="17">
        <f>SUM(CU6:CU65)</f>
        <v>225993</v>
      </c>
      <c r="CV66" s="20"/>
      <c r="CW66" s="22">
        <f t="shared" si="50"/>
        <v>2.3501026028187415E-5</v>
      </c>
      <c r="CX66" s="18"/>
      <c r="CY66" s="17">
        <f>SUM(CY6:CY65)</f>
        <v>9616303549</v>
      </c>
    </row>
    <row r="67" spans="1:103" ht="21" customHeight="1" thickTop="1" x14ac:dyDescent="0.25">
      <c r="A67" s="7"/>
    </row>
  </sheetData>
  <phoneticPr fontId="0" type="noConversion"/>
  <pageMargins left="0.59055118110236227" right="0.19685039370078741" top="0.70866141732283472" bottom="0.19685039370078741" header="0.19685039370078741" footer="0.11811023622047245"/>
  <pageSetup paperSize="5" scale="56" fitToWidth="4" orientation="landscape" r:id="rId1"/>
  <headerFooter alignWithMargins="0">
    <oddHeader>&amp;C&amp;"Arial,Bold"&amp;19TABLE 28
2024/25 TOTAL ACTUAL REVENUES (OPERATING, SPECIAL PURPOSE AND CAPITAL FUNDS)</oddHeader>
    <oddFooter>&amp;CPage &amp;P of &amp;N</oddFooter>
  </headerFooter>
  <colBreaks count="3" manualBreakCount="3">
    <brk id="30" min="1" max="65" man="1"/>
    <brk id="62" min="1" max="65" man="1"/>
    <brk id="94" min="1" max="6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Table 28</vt:lpstr>
      <vt:lpstr>'Table 28'!Print_Area</vt:lpstr>
      <vt:lpstr>'Table 28'!Print_Titles</vt:lpstr>
    </vt:vector>
  </TitlesOfParts>
  <Company>Ministry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 28 - Total Actual Revenues (Operating, Special Purpose and Capital Funds)</dc:title>
  <dc:subject>Table 28 - Total Actual Revenues (Operating, Special Purpose and Capital Funds)</dc:subject>
  <dc:creator>Ministry of Education and Child Care</dc:creator>
  <cp:keywords>Table 28 - Total Actual Revenues (Operating, Special Purpose and Capital Funds)</cp:keywords>
  <cp:lastModifiedBy>Ralloff, Richard ECC:EX</cp:lastModifiedBy>
  <cp:lastPrinted>2021-11-09T23:42:28Z</cp:lastPrinted>
  <dcterms:created xsi:type="dcterms:W3CDTF">2005-08-31T18:40:19Z</dcterms:created>
  <dcterms:modified xsi:type="dcterms:W3CDTF">2025-10-30T21:30:55Z</dcterms:modified>
</cp:coreProperties>
</file>