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425\Tables 19-29 For Posting on Website - Winter - October 25 FS\"/>
    </mc:Choice>
  </mc:AlternateContent>
  <xr:revisionPtr revIDLastSave="0" documentId="13_ncr:1_{0EDFF464-B380-49A2-A7A4-368615D28AB7}" xr6:coauthVersionLast="47" xr6:coauthVersionMax="47" xr10:uidLastSave="{00000000-0000-0000-0000-000000000000}"/>
  <bookViews>
    <workbookView xWindow="-25320" yWindow="-4455" windowWidth="25440" windowHeight="15990" tabRatio="601" xr2:uid="{00000000-000D-0000-FFFF-FFFF00000000}"/>
  </bookViews>
  <sheets>
    <sheet name="Table 23" sheetId="1" r:id="rId1"/>
  </sheets>
  <definedNames>
    <definedName name="_xlnm.Print_Area" localSheetId="0">'Table 23'!$A$1:$BK$64</definedName>
    <definedName name="_xlnm.Print_Titles" localSheetId="0">'Table 23'!$A:$B,'Table 23'!$1:$3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H63" i="1" l="1"/>
  <c r="BH62" i="1"/>
  <c r="BH61" i="1"/>
  <c r="BH60" i="1"/>
  <c r="BH59" i="1"/>
  <c r="BH58" i="1"/>
  <c r="BH57" i="1"/>
  <c r="BH56" i="1"/>
  <c r="BH55" i="1"/>
  <c r="BH54" i="1"/>
  <c r="BH53" i="1"/>
  <c r="BH52" i="1"/>
  <c r="BH51" i="1"/>
  <c r="BH50" i="1"/>
  <c r="BH49" i="1"/>
  <c r="BH48" i="1"/>
  <c r="BH47" i="1"/>
  <c r="BH46" i="1"/>
  <c r="BH45" i="1"/>
  <c r="BH44" i="1"/>
  <c r="BH43" i="1"/>
  <c r="BH42" i="1"/>
  <c r="BH41" i="1"/>
  <c r="BH40" i="1"/>
  <c r="BH39" i="1"/>
  <c r="BH38" i="1"/>
  <c r="BH37" i="1"/>
  <c r="BH36" i="1"/>
  <c r="BH35" i="1"/>
  <c r="BH34" i="1"/>
  <c r="BH33" i="1"/>
  <c r="BH32" i="1"/>
  <c r="BH31" i="1"/>
  <c r="BH30" i="1"/>
  <c r="BH29" i="1"/>
  <c r="BH28" i="1"/>
  <c r="BH27" i="1"/>
  <c r="BH26" i="1"/>
  <c r="BH25" i="1"/>
  <c r="BH24" i="1"/>
  <c r="BH23" i="1"/>
  <c r="BH22" i="1"/>
  <c r="BH21" i="1"/>
  <c r="BH20" i="1"/>
  <c r="BH19" i="1"/>
  <c r="BH18" i="1"/>
  <c r="BH17" i="1"/>
  <c r="BH16" i="1"/>
  <c r="BH15" i="1"/>
  <c r="BH14" i="1"/>
  <c r="BH13" i="1"/>
  <c r="BH12" i="1"/>
  <c r="BH11" i="1"/>
  <c r="BH10" i="1"/>
  <c r="BH9" i="1"/>
  <c r="BH8" i="1"/>
  <c r="BH7" i="1"/>
  <c r="BH6" i="1"/>
  <c r="BH5" i="1"/>
  <c r="BH4" i="1"/>
  <c r="BB64" i="1" l="1"/>
  <c r="BE64" i="1"/>
  <c r="AY64" i="1"/>
  <c r="AV64" i="1"/>
  <c r="AS64" i="1"/>
  <c r="AP64" i="1"/>
  <c r="AM64" i="1"/>
  <c r="AJ64" i="1"/>
  <c r="AG64" i="1"/>
  <c r="AD64" i="1"/>
  <c r="U4" i="1"/>
  <c r="AA4" i="1" s="1"/>
  <c r="U5" i="1"/>
  <c r="AA5" i="1" s="1"/>
  <c r="U6" i="1"/>
  <c r="AA6" i="1" s="1"/>
  <c r="U7" i="1"/>
  <c r="U8" i="1"/>
  <c r="AA8" i="1" s="1"/>
  <c r="U9" i="1"/>
  <c r="AA9" i="1" s="1"/>
  <c r="U10" i="1"/>
  <c r="AA10" i="1" s="1"/>
  <c r="U11" i="1"/>
  <c r="AA11" i="1" s="1"/>
  <c r="U12" i="1"/>
  <c r="AA12" i="1" s="1"/>
  <c r="U13" i="1"/>
  <c r="AA13" i="1" s="1"/>
  <c r="U14" i="1"/>
  <c r="AA14" i="1" s="1"/>
  <c r="U15" i="1"/>
  <c r="AA15" i="1" s="1"/>
  <c r="U16" i="1"/>
  <c r="AA16" i="1" s="1"/>
  <c r="U17" i="1"/>
  <c r="AA17" i="1" s="1"/>
  <c r="U18" i="1"/>
  <c r="AA18" i="1" s="1"/>
  <c r="U19" i="1"/>
  <c r="AA19" i="1" s="1"/>
  <c r="U20" i="1"/>
  <c r="AA20" i="1" s="1"/>
  <c r="U21" i="1"/>
  <c r="AA21" i="1" s="1"/>
  <c r="U22" i="1"/>
  <c r="AA22" i="1" s="1"/>
  <c r="U23" i="1"/>
  <c r="AA23" i="1" s="1"/>
  <c r="U24" i="1"/>
  <c r="AA24" i="1" s="1"/>
  <c r="U25" i="1"/>
  <c r="AA25" i="1" s="1"/>
  <c r="U26" i="1"/>
  <c r="AA26" i="1" s="1"/>
  <c r="U27" i="1"/>
  <c r="AA27" i="1" s="1"/>
  <c r="U28" i="1"/>
  <c r="AA28" i="1" s="1"/>
  <c r="U29" i="1"/>
  <c r="AA29" i="1" s="1"/>
  <c r="U30" i="1"/>
  <c r="AA30" i="1" s="1"/>
  <c r="U31" i="1"/>
  <c r="AA31" i="1" s="1"/>
  <c r="U32" i="1"/>
  <c r="AA32" i="1" s="1"/>
  <c r="U33" i="1"/>
  <c r="AA33" i="1" s="1"/>
  <c r="U34" i="1"/>
  <c r="AA34" i="1" s="1"/>
  <c r="U35" i="1"/>
  <c r="AA35" i="1" s="1"/>
  <c r="U36" i="1"/>
  <c r="AA36" i="1" s="1"/>
  <c r="U37" i="1"/>
  <c r="AA37" i="1" s="1"/>
  <c r="U38" i="1"/>
  <c r="AA38" i="1" s="1"/>
  <c r="U39" i="1"/>
  <c r="AA39" i="1" s="1"/>
  <c r="U40" i="1"/>
  <c r="AA40" i="1" s="1"/>
  <c r="U41" i="1"/>
  <c r="AA41" i="1" s="1"/>
  <c r="U42" i="1"/>
  <c r="AA42" i="1" s="1"/>
  <c r="U43" i="1"/>
  <c r="AA43" i="1" s="1"/>
  <c r="U44" i="1"/>
  <c r="U45" i="1"/>
  <c r="AA45" i="1" s="1"/>
  <c r="U46" i="1"/>
  <c r="AA46" i="1" s="1"/>
  <c r="U47" i="1"/>
  <c r="AA47" i="1" s="1"/>
  <c r="U48" i="1"/>
  <c r="AA48" i="1" s="1"/>
  <c r="U49" i="1"/>
  <c r="AA49" i="1" s="1"/>
  <c r="U50" i="1"/>
  <c r="AA50" i="1" s="1"/>
  <c r="U51" i="1"/>
  <c r="AA51" i="1" s="1"/>
  <c r="U52" i="1"/>
  <c r="AA52" i="1" s="1"/>
  <c r="U53" i="1"/>
  <c r="AA53" i="1" s="1"/>
  <c r="U54" i="1"/>
  <c r="AA54" i="1" s="1"/>
  <c r="U55" i="1"/>
  <c r="AA55" i="1" s="1"/>
  <c r="U56" i="1"/>
  <c r="AA56" i="1" s="1"/>
  <c r="U57" i="1"/>
  <c r="AA57" i="1" s="1"/>
  <c r="U58" i="1"/>
  <c r="AA58" i="1" s="1"/>
  <c r="U59" i="1"/>
  <c r="U60" i="1"/>
  <c r="AA60" i="1" s="1"/>
  <c r="U61" i="1"/>
  <c r="AA61" i="1" s="1"/>
  <c r="U62" i="1"/>
  <c r="AA62" i="1" s="1"/>
  <c r="U63" i="1"/>
  <c r="AA63" i="1" s="1"/>
  <c r="R64" i="1"/>
  <c r="C64" i="1"/>
  <c r="F64" i="1"/>
  <c r="I64" i="1"/>
  <c r="L64" i="1"/>
  <c r="O64" i="1"/>
  <c r="X64" i="1"/>
  <c r="BK15" i="1" l="1"/>
  <c r="BI15" i="1" s="1"/>
  <c r="BK8" i="1"/>
  <c r="AN8" i="1" s="1"/>
  <c r="BK20" i="1"/>
  <c r="J20" i="1" s="1"/>
  <c r="BK46" i="1"/>
  <c r="AW46" i="1" s="1"/>
  <c r="BK14" i="1"/>
  <c r="AQ14" i="1" s="1"/>
  <c r="BK17" i="1"/>
  <c r="AQ17" i="1" s="1"/>
  <c r="BK47" i="1"/>
  <c r="AK47" i="1" s="1"/>
  <c r="BK48" i="1"/>
  <c r="AZ48" i="1" s="1"/>
  <c r="BK30" i="1"/>
  <c r="AK30" i="1" s="1"/>
  <c r="BK10" i="1"/>
  <c r="J10" i="1" s="1"/>
  <c r="BK6" i="1"/>
  <c r="AZ6" i="1" s="1"/>
  <c r="BK41" i="1"/>
  <c r="AZ41" i="1" s="1"/>
  <c r="BK49" i="1"/>
  <c r="AT49" i="1" s="1"/>
  <c r="BK39" i="1"/>
  <c r="D39" i="1" s="1"/>
  <c r="BK43" i="1"/>
  <c r="D43" i="1" s="1"/>
  <c r="BK35" i="1"/>
  <c r="AE35" i="1" s="1"/>
  <c r="BK27" i="1"/>
  <c r="BI27" i="1" s="1"/>
  <c r="BK11" i="1"/>
  <c r="AB11" i="1" s="1"/>
  <c r="BK62" i="1"/>
  <c r="V62" i="1" s="1"/>
  <c r="BK54" i="1"/>
  <c r="AT54" i="1" s="1"/>
  <c r="BK50" i="1"/>
  <c r="AE50" i="1" s="1"/>
  <c r="BK28" i="1"/>
  <c r="S28" i="1" s="1"/>
  <c r="BK21" i="1"/>
  <c r="AZ21" i="1" s="1"/>
  <c r="BK18" i="1"/>
  <c r="AZ18" i="1" s="1"/>
  <c r="BK4" i="1"/>
  <c r="AZ4" i="1" s="1"/>
  <c r="BK38" i="1"/>
  <c r="M38" i="1" s="1"/>
  <c r="BK34" i="1"/>
  <c r="AE34" i="1" s="1"/>
  <c r="BK26" i="1"/>
  <c r="AW26" i="1" s="1"/>
  <c r="BK45" i="1"/>
  <c r="BF45" i="1" s="1"/>
  <c r="BK37" i="1"/>
  <c r="BK33" i="1"/>
  <c r="BI33" i="1" s="1"/>
  <c r="BK29" i="1"/>
  <c r="D29" i="1" s="1"/>
  <c r="BK9" i="1"/>
  <c r="BF9" i="1" s="1"/>
  <c r="BK42" i="1"/>
  <c r="S42" i="1" s="1"/>
  <c r="BK55" i="1"/>
  <c r="AE55" i="1" s="1"/>
  <c r="BK22" i="1"/>
  <c r="AZ22" i="1" s="1"/>
  <c r="BH64" i="1"/>
  <c r="BK36" i="1"/>
  <c r="M36" i="1" s="1"/>
  <c r="BK63" i="1"/>
  <c r="BK5" i="1"/>
  <c r="AB5" i="1" s="1"/>
  <c r="BK31" i="1"/>
  <c r="AB31" i="1" s="1"/>
  <c r="BK51" i="1"/>
  <c r="AB51" i="1" s="1"/>
  <c r="BK58" i="1"/>
  <c r="AB58" i="1" s="1"/>
  <c r="BK53" i="1"/>
  <c r="AB53" i="1" s="1"/>
  <c r="BK23" i="1"/>
  <c r="AB23" i="1" s="1"/>
  <c r="BK19" i="1"/>
  <c r="BC19" i="1" s="1"/>
  <c r="AA59" i="1"/>
  <c r="BK12" i="1"/>
  <c r="AB12" i="1" s="1"/>
  <c r="BK61" i="1"/>
  <c r="BK13" i="1"/>
  <c r="AB13" i="1" s="1"/>
  <c r="BK16" i="1"/>
  <c r="AB16" i="1" s="1"/>
  <c r="BK60" i="1"/>
  <c r="BK32" i="1"/>
  <c r="BK24" i="1"/>
  <c r="BK57" i="1"/>
  <c r="AB57" i="1" s="1"/>
  <c r="BK52" i="1"/>
  <c r="BK40" i="1"/>
  <c r="BI40" i="1" s="1"/>
  <c r="BK25" i="1"/>
  <c r="AB25" i="1" s="1"/>
  <c r="AA7" i="1"/>
  <c r="U64" i="1"/>
  <c r="BK56" i="1"/>
  <c r="AA44" i="1"/>
  <c r="AW8" i="1" l="1"/>
  <c r="G15" i="1"/>
  <c r="AH15" i="1"/>
  <c r="AZ15" i="1"/>
  <c r="AB15" i="1"/>
  <c r="D15" i="1"/>
  <c r="S15" i="1"/>
  <c r="AN15" i="1"/>
  <c r="J15" i="1"/>
  <c r="AK15" i="1"/>
  <c r="AB29" i="1"/>
  <c r="AH8" i="1"/>
  <c r="M15" i="1"/>
  <c r="BF15" i="1"/>
  <c r="V15" i="1"/>
  <c r="P15" i="1"/>
  <c r="AQ15" i="1"/>
  <c r="AE15" i="1"/>
  <c r="AW15" i="1"/>
  <c r="BC15" i="1"/>
  <c r="AT15" i="1"/>
  <c r="AW17" i="1"/>
  <c r="Y15" i="1"/>
  <c r="G17" i="1"/>
  <c r="AE17" i="1"/>
  <c r="BF8" i="1"/>
  <c r="AB8" i="1"/>
  <c r="AB17" i="1"/>
  <c r="V8" i="1"/>
  <c r="AZ8" i="1"/>
  <c r="AK8" i="1"/>
  <c r="AE28" i="1"/>
  <c r="BC17" i="1"/>
  <c r="J8" i="1"/>
  <c r="AE8" i="1"/>
  <c r="AZ17" i="1"/>
  <c r="AQ8" i="1"/>
  <c r="AQ47" i="1"/>
  <c r="D17" i="1"/>
  <c r="AT17" i="1"/>
  <c r="BC8" i="1"/>
  <c r="J17" i="1"/>
  <c r="BI35" i="1"/>
  <c r="G20" i="1"/>
  <c r="BI8" i="1"/>
  <c r="Y47" i="1"/>
  <c r="AT20" i="1"/>
  <c r="AK6" i="1"/>
  <c r="V47" i="1"/>
  <c r="BC47" i="1"/>
  <c r="S20" i="1"/>
  <c r="S8" i="1"/>
  <c r="AH20" i="1"/>
  <c r="M8" i="1"/>
  <c r="AT8" i="1"/>
  <c r="D8" i="1"/>
  <c r="P8" i="1"/>
  <c r="G8" i="1"/>
  <c r="Y8" i="1"/>
  <c r="BF17" i="1"/>
  <c r="BC20" i="1"/>
  <c r="BF20" i="1"/>
  <c r="AE21" i="1"/>
  <c r="AE6" i="1"/>
  <c r="M26" i="1"/>
  <c r="AZ47" i="1"/>
  <c r="D47" i="1"/>
  <c r="AB47" i="1"/>
  <c r="Y6" i="1"/>
  <c r="P46" i="1"/>
  <c r="S47" i="1"/>
  <c r="M20" i="1"/>
  <c r="P20" i="1"/>
  <c r="J47" i="1"/>
  <c r="AN14" i="1"/>
  <c r="P43" i="1"/>
  <c r="BI47" i="1"/>
  <c r="BF6" i="1"/>
  <c r="Y33" i="1"/>
  <c r="P14" i="1"/>
  <c r="AE14" i="1"/>
  <c r="V6" i="1"/>
  <c r="AH47" i="1"/>
  <c r="M14" i="1"/>
  <c r="AT47" i="1"/>
  <c r="AK20" i="1"/>
  <c r="BI6" i="1"/>
  <c r="AW6" i="1"/>
  <c r="AH6" i="1"/>
  <c r="BC6" i="1"/>
  <c r="AE20" i="1"/>
  <c r="AH4" i="1"/>
  <c r="D14" i="1"/>
  <c r="AH46" i="1"/>
  <c r="AN21" i="1"/>
  <c r="J6" i="1"/>
  <c r="P47" i="1"/>
  <c r="AH14" i="1"/>
  <c r="V20" i="1"/>
  <c r="AB20" i="1"/>
  <c r="BI20" i="1"/>
  <c r="AW20" i="1"/>
  <c r="Y20" i="1"/>
  <c r="AB46" i="1"/>
  <c r="D30" i="1"/>
  <c r="G47" i="1"/>
  <c r="G6" i="1"/>
  <c r="D6" i="1"/>
  <c r="AT6" i="1"/>
  <c r="D33" i="1"/>
  <c r="AH50" i="1"/>
  <c r="AT29" i="1"/>
  <c r="S46" i="1"/>
  <c r="AH26" i="1"/>
  <c r="BI21" i="1"/>
  <c r="D50" i="1"/>
  <c r="G14" i="1"/>
  <c r="J14" i="1"/>
  <c r="AK46" i="1"/>
  <c r="AQ46" i="1"/>
  <c r="AN6" i="1"/>
  <c r="AN47" i="1"/>
  <c r="AQ6" i="1"/>
  <c r="P6" i="1"/>
  <c r="S43" i="1"/>
  <c r="J30" i="1"/>
  <c r="BF43" i="1"/>
  <c r="AW43" i="1"/>
  <c r="BI14" i="1"/>
  <c r="AW14" i="1"/>
  <c r="BF46" i="1"/>
  <c r="Y46" i="1"/>
  <c r="D46" i="1"/>
  <c r="AB6" i="1"/>
  <c r="AZ34" i="1"/>
  <c r="BF47" i="1"/>
  <c r="AT43" i="1"/>
  <c r="G43" i="1"/>
  <c r="S14" i="1"/>
  <c r="AK14" i="1"/>
  <c r="AB14" i="1"/>
  <c r="AZ14" i="1"/>
  <c r="AH28" i="1"/>
  <c r="M47" i="1"/>
  <c r="D20" i="1"/>
  <c r="AN20" i="1"/>
  <c r="AZ20" i="1"/>
  <c r="BI46" i="1"/>
  <c r="J46" i="1"/>
  <c r="V46" i="1"/>
  <c r="AZ46" i="1"/>
  <c r="AE47" i="1"/>
  <c r="M6" i="1"/>
  <c r="S6" i="1"/>
  <c r="AN46" i="1"/>
  <c r="AW47" i="1"/>
  <c r="AQ20" i="1"/>
  <c r="BC14" i="1"/>
  <c r="AK48" i="1"/>
  <c r="J27" i="1"/>
  <c r="P62" i="1"/>
  <c r="Y17" i="1"/>
  <c r="M10" i="1"/>
  <c r="M17" i="1"/>
  <c r="AK17" i="1"/>
  <c r="S21" i="1"/>
  <c r="AW33" i="1"/>
  <c r="AB34" i="1"/>
  <c r="BF14" i="1"/>
  <c r="V14" i="1"/>
  <c r="Y14" i="1"/>
  <c r="AT14" i="1"/>
  <c r="AW29" i="1"/>
  <c r="S18" i="1"/>
  <c r="V27" i="1"/>
  <c r="G46" i="1"/>
  <c r="BC46" i="1"/>
  <c r="AE46" i="1"/>
  <c r="AW49" i="1"/>
  <c r="AT46" i="1"/>
  <c r="M46" i="1"/>
  <c r="AT18" i="1"/>
  <c r="J39" i="1"/>
  <c r="AH17" i="1"/>
  <c r="BI17" i="1"/>
  <c r="V17" i="1"/>
  <c r="P17" i="1"/>
  <c r="S17" i="1"/>
  <c r="V21" i="1"/>
  <c r="AN17" i="1"/>
  <c r="AW18" i="1"/>
  <c r="M18" i="1"/>
  <c r="BF49" i="1"/>
  <c r="AQ11" i="1"/>
  <c r="AB48" i="1"/>
  <c r="V41" i="1"/>
  <c r="D10" i="1"/>
  <c r="M48" i="1"/>
  <c r="Y35" i="1"/>
  <c r="AE48" i="1"/>
  <c r="AH41" i="1"/>
  <c r="M5" i="1"/>
  <c r="P10" i="1"/>
  <c r="BC10" i="1"/>
  <c r="BF48" i="1"/>
  <c r="Y18" i="1"/>
  <c r="BI18" i="1"/>
  <c r="V11" i="1"/>
  <c r="AK18" i="1"/>
  <c r="AT10" i="1"/>
  <c r="BC21" i="1"/>
  <c r="D26" i="1"/>
  <c r="G33" i="1"/>
  <c r="AW34" i="1"/>
  <c r="P29" i="1"/>
  <c r="AB18" i="1"/>
  <c r="AN18" i="1"/>
  <c r="G18" i="1"/>
  <c r="AN30" i="1"/>
  <c r="AE49" i="1"/>
  <c r="AZ62" i="1"/>
  <c r="BF30" i="1"/>
  <c r="AK10" i="1"/>
  <c r="AZ10" i="1"/>
  <c r="BC54" i="1"/>
  <c r="AE30" i="1"/>
  <c r="AK28" i="1"/>
  <c r="AW9" i="1"/>
  <c r="BI48" i="1"/>
  <c r="G30" i="1"/>
  <c r="AZ30" i="1"/>
  <c r="S30" i="1"/>
  <c r="BC48" i="1"/>
  <c r="AN41" i="1"/>
  <c r="Y30" i="1"/>
  <c r="BF35" i="1"/>
  <c r="BC35" i="1"/>
  <c r="BF41" i="1"/>
  <c r="AE41" i="1"/>
  <c r="AE26" i="1"/>
  <c r="BI26" i="1"/>
  <c r="AQ45" i="1"/>
  <c r="AQ28" i="1"/>
  <c r="Y9" i="1"/>
  <c r="V26" i="1"/>
  <c r="P30" i="1"/>
  <c r="BC30" i="1"/>
  <c r="AQ62" i="1"/>
  <c r="BC27" i="1"/>
  <c r="AK41" i="1"/>
  <c r="BI41" i="1"/>
  <c r="J48" i="1"/>
  <c r="AN35" i="1"/>
  <c r="G48" i="1"/>
  <c r="AQ41" i="1"/>
  <c r="S41" i="1"/>
  <c r="AH48" i="1"/>
  <c r="AB35" i="1"/>
  <c r="P35" i="1"/>
  <c r="AW48" i="1"/>
  <c r="AW41" i="1"/>
  <c r="Y41" i="1"/>
  <c r="S26" i="1"/>
  <c r="AT26" i="1"/>
  <c r="AH33" i="1"/>
  <c r="D34" i="1"/>
  <c r="AZ28" i="1"/>
  <c r="AH30" i="1"/>
  <c r="AT30" i="1"/>
  <c r="BF27" i="1"/>
  <c r="J49" i="1"/>
  <c r="AB49" i="1"/>
  <c r="V30" i="1"/>
  <c r="AE11" i="1"/>
  <c r="M42" i="1"/>
  <c r="G41" i="1"/>
  <c r="BI10" i="1"/>
  <c r="AQ48" i="1"/>
  <c r="M41" i="1"/>
  <c r="S48" i="1"/>
  <c r="AT35" i="1"/>
  <c r="AK35" i="1"/>
  <c r="AN10" i="1"/>
  <c r="G54" i="1"/>
  <c r="BF10" i="1"/>
  <c r="AB41" i="1"/>
  <c r="BC41" i="1"/>
  <c r="BI30" i="1"/>
  <c r="AH10" i="1"/>
  <c r="AT42" i="1"/>
  <c r="Y10" i="1"/>
  <c r="AE10" i="1"/>
  <c r="G10" i="1"/>
  <c r="D19" i="1"/>
  <c r="V34" i="1"/>
  <c r="P34" i="1"/>
  <c r="M50" i="1"/>
  <c r="V28" i="1"/>
  <c r="P28" i="1"/>
  <c r="BI4" i="1"/>
  <c r="AQ30" i="1"/>
  <c r="M30" i="1"/>
  <c r="G27" i="1"/>
  <c r="AB30" i="1"/>
  <c r="BC49" i="1"/>
  <c r="V49" i="1"/>
  <c r="BC11" i="1"/>
  <c r="AH49" i="1"/>
  <c r="AT41" i="1"/>
  <c r="J41" i="1"/>
  <c r="V10" i="1"/>
  <c r="D41" i="1"/>
  <c r="V48" i="1"/>
  <c r="BF18" i="1"/>
  <c r="AQ39" i="1"/>
  <c r="P41" i="1"/>
  <c r="AN48" i="1"/>
  <c r="D35" i="1"/>
  <c r="J35" i="1"/>
  <c r="G35" i="1"/>
  <c r="AW10" i="1"/>
  <c r="D48" i="1"/>
  <c r="P48" i="1"/>
  <c r="Y48" i="1"/>
  <c r="AW30" i="1"/>
  <c r="AQ10" i="1"/>
  <c r="AT48" i="1"/>
  <c r="AB10" i="1"/>
  <c r="S10" i="1"/>
  <c r="M55" i="1"/>
  <c r="Y21" i="1"/>
  <c r="AW21" i="1"/>
  <c r="BC26" i="1"/>
  <c r="G26" i="1"/>
  <c r="Y43" i="1"/>
  <c r="BC34" i="1"/>
  <c r="AK34" i="1"/>
  <c r="AB26" i="1"/>
  <c r="M43" i="1"/>
  <c r="AN28" i="1"/>
  <c r="AT28" i="1"/>
  <c r="D9" i="1"/>
  <c r="D21" i="1"/>
  <c r="AN29" i="1"/>
  <c r="BC29" i="1"/>
  <c r="P50" i="1"/>
  <c r="D55" i="1"/>
  <c r="AE27" i="1"/>
  <c r="AN27" i="1"/>
  <c r="S49" i="1"/>
  <c r="AN49" i="1"/>
  <c r="BI62" i="1"/>
  <c r="D11" i="1"/>
  <c r="S34" i="1"/>
  <c r="S11" i="1"/>
  <c r="S39" i="1"/>
  <c r="AK29" i="1"/>
  <c r="BF42" i="1"/>
  <c r="AK62" i="1"/>
  <c r="AT11" i="1"/>
  <c r="AH11" i="1"/>
  <c r="BI42" i="1"/>
  <c r="BF38" i="1"/>
  <c r="AN43" i="1"/>
  <c r="AH43" i="1"/>
  <c r="BI49" i="1"/>
  <c r="AN39" i="1"/>
  <c r="S38" i="1"/>
  <c r="AB50" i="1"/>
  <c r="BI54" i="1"/>
  <c r="AQ26" i="1"/>
  <c r="Y26" i="1"/>
  <c r="P26" i="1"/>
  <c r="J33" i="1"/>
  <c r="J43" i="1"/>
  <c r="V43" i="1"/>
  <c r="BC43" i="1"/>
  <c r="AE43" i="1"/>
  <c r="AT9" i="1"/>
  <c r="AH29" i="1"/>
  <c r="AK33" i="1"/>
  <c r="BI29" i="1"/>
  <c r="Y45" i="1"/>
  <c r="V4" i="1"/>
  <c r="J18" i="1"/>
  <c r="S27" i="1"/>
  <c r="AZ27" i="1"/>
  <c r="AQ49" i="1"/>
  <c r="P49" i="1"/>
  <c r="G49" i="1"/>
  <c r="M49" i="1"/>
  <c r="AW62" i="1"/>
  <c r="AN62" i="1"/>
  <c r="G11" i="1"/>
  <c r="AN11" i="1"/>
  <c r="AK49" i="1"/>
  <c r="AN42" i="1"/>
  <c r="AQ43" i="1"/>
  <c r="AE38" i="1"/>
  <c r="BC18" i="1"/>
  <c r="AW54" i="1"/>
  <c r="M39" i="1"/>
  <c r="BF11" i="1"/>
  <c r="AB43" i="1"/>
  <c r="Y49" i="1"/>
  <c r="AZ49" i="1"/>
  <c r="D49" i="1"/>
  <c r="AB39" i="1"/>
  <c r="AK42" i="1"/>
  <c r="AE19" i="1"/>
  <c r="M21" i="1"/>
  <c r="AT21" i="1"/>
  <c r="AK26" i="1"/>
  <c r="J26" i="1"/>
  <c r="AN26" i="1"/>
  <c r="AZ26" i="1"/>
  <c r="S33" i="1"/>
  <c r="BC33" i="1"/>
  <c r="S45" i="1"/>
  <c r="AT34" i="1"/>
  <c r="BI34" i="1"/>
  <c r="BF34" i="1"/>
  <c r="P45" i="1"/>
  <c r="AK21" i="1"/>
  <c r="AW28" i="1"/>
  <c r="G28" i="1"/>
  <c r="J9" i="1"/>
  <c r="G9" i="1"/>
  <c r="BF55" i="1"/>
  <c r="BF4" i="1"/>
  <c r="AH45" i="1"/>
  <c r="D27" i="1"/>
  <c r="AK27" i="1"/>
  <c r="AT27" i="1"/>
  <c r="AB62" i="1"/>
  <c r="AE62" i="1"/>
  <c r="Y62" i="1"/>
  <c r="AQ27" i="1"/>
  <c r="AZ42" i="1"/>
  <c r="AH62" i="1"/>
  <c r="S35" i="1"/>
  <c r="AZ35" i="1"/>
  <c r="AH35" i="1"/>
  <c r="BC42" i="1"/>
  <c r="BF21" i="1"/>
  <c r="AB42" i="1"/>
  <c r="AQ42" i="1"/>
  <c r="AB33" i="1"/>
  <c r="V33" i="1"/>
  <c r="AE33" i="1"/>
  <c r="AW50" i="1"/>
  <c r="BF33" i="1"/>
  <c r="AN50" i="1"/>
  <c r="BI28" i="1"/>
  <c r="Y28" i="1"/>
  <c r="J28" i="1"/>
  <c r="BC28" i="1"/>
  <c r="AZ9" i="1"/>
  <c r="BC9" i="1"/>
  <c r="V50" i="1"/>
  <c r="AE18" i="1"/>
  <c r="AB4" i="1"/>
  <c r="AN4" i="1"/>
  <c r="AH27" i="1"/>
  <c r="P27" i="1"/>
  <c r="Y27" i="1"/>
  <c r="M11" i="1"/>
  <c r="P11" i="1"/>
  <c r="Y11" i="1"/>
  <c r="G42" i="1"/>
  <c r="D42" i="1"/>
  <c r="AH42" i="1"/>
  <c r="AH54" i="1"/>
  <c r="V18" i="1"/>
  <c r="G50" i="1"/>
  <c r="AE39" i="1"/>
  <c r="P39" i="1"/>
  <c r="BI11" i="1"/>
  <c r="AQ35" i="1"/>
  <c r="AW35" i="1"/>
  <c r="M35" i="1"/>
  <c r="V35" i="1"/>
  <c r="AQ54" i="1"/>
  <c r="AK54" i="1"/>
  <c r="AW39" i="1"/>
  <c r="AW42" i="1"/>
  <c r="P42" i="1"/>
  <c r="BC39" i="1"/>
  <c r="V39" i="1"/>
  <c r="AB27" i="1"/>
  <c r="AH34" i="1"/>
  <c r="J34" i="1"/>
  <c r="AN34" i="1"/>
  <c r="Y34" i="1"/>
  <c r="AH21" i="1"/>
  <c r="BI45" i="1"/>
  <c r="AE9" i="1"/>
  <c r="AK9" i="1"/>
  <c r="S9" i="1"/>
  <c r="S29" i="1"/>
  <c r="AZ29" i="1"/>
  <c r="P54" i="1"/>
  <c r="M53" i="1"/>
  <c r="G34" i="1"/>
  <c r="AN55" i="1"/>
  <c r="AE54" i="1"/>
  <c r="D18" i="1"/>
  <c r="Y55" i="1"/>
  <c r="G62" i="1"/>
  <c r="M62" i="1"/>
  <c r="BC62" i="1"/>
  <c r="AW11" i="1"/>
  <c r="AZ11" i="1"/>
  <c r="J11" i="1"/>
  <c r="V42" i="1"/>
  <c r="AE42" i="1"/>
  <c r="Y42" i="1"/>
  <c r="J42" i="1"/>
  <c r="AW38" i="1"/>
  <c r="D54" i="1"/>
  <c r="AK11" i="1"/>
  <c r="AQ18" i="1"/>
  <c r="AW27" i="1"/>
  <c r="Y39" i="1"/>
  <c r="BI39" i="1"/>
  <c r="AT39" i="1"/>
  <c r="M27" i="1"/>
  <c r="AK43" i="1"/>
  <c r="AZ43" i="1"/>
  <c r="AZ39" i="1"/>
  <c r="BF39" i="1"/>
  <c r="AK39" i="1"/>
  <c r="AK55" i="1"/>
  <c r="AH18" i="1"/>
  <c r="J21" i="1"/>
  <c r="M54" i="1"/>
  <c r="Y54" i="1"/>
  <c r="AB21" i="1"/>
  <c r="AH39" i="1"/>
  <c r="P21" i="1"/>
  <c r="BF54" i="1"/>
  <c r="G39" i="1"/>
  <c r="BI43" i="1"/>
  <c r="G45" i="1"/>
  <c r="BC50" i="1"/>
  <c r="D28" i="1"/>
  <c r="AB28" i="1"/>
  <c r="M28" i="1"/>
  <c r="BF28" i="1"/>
  <c r="AB9" i="1"/>
  <c r="AN9" i="1"/>
  <c r="M9" i="1"/>
  <c r="AH9" i="1"/>
  <c r="BF26" i="1"/>
  <c r="AZ45" i="1"/>
  <c r="AT4" i="1"/>
  <c r="AK45" i="1"/>
  <c r="J55" i="1"/>
  <c r="V54" i="1"/>
  <c r="P18" i="1"/>
  <c r="J54" i="1"/>
  <c r="AB54" i="1"/>
  <c r="BC4" i="1"/>
  <c r="AE4" i="1"/>
  <c r="AK4" i="1"/>
  <c r="AQ4" i="1"/>
  <c r="M4" i="1"/>
  <c r="G4" i="1"/>
  <c r="BI50" i="1"/>
  <c r="AZ50" i="1"/>
  <c r="BI5" i="1"/>
  <c r="J19" i="1"/>
  <c r="J45" i="1"/>
  <c r="BC45" i="1"/>
  <c r="J50" i="1"/>
  <c r="P9" i="1"/>
  <c r="V9" i="1"/>
  <c r="BI9" i="1"/>
  <c r="AQ9" i="1"/>
  <c r="V45" i="1"/>
  <c r="P55" i="1"/>
  <c r="J4" i="1"/>
  <c r="P33" i="1"/>
  <c r="AQ50" i="1"/>
  <c r="AB55" i="1"/>
  <c r="AQ55" i="1"/>
  <c r="P4" i="1"/>
  <c r="AW55" i="1"/>
  <c r="BF62" i="1"/>
  <c r="AT62" i="1"/>
  <c r="S62" i="1"/>
  <c r="D62" i="1"/>
  <c r="J62" i="1"/>
  <c r="BI55" i="1"/>
  <c r="BI38" i="1"/>
  <c r="V38" i="1"/>
  <c r="P38" i="1"/>
  <c r="AK38" i="1"/>
  <c r="G21" i="1"/>
  <c r="BF50" i="1"/>
  <c r="AQ21" i="1"/>
  <c r="S50" i="1"/>
  <c r="D4" i="1"/>
  <c r="AW4" i="1"/>
  <c r="S4" i="1"/>
  <c r="AZ54" i="1"/>
  <c r="S54" i="1"/>
  <c r="AN54" i="1"/>
  <c r="G38" i="1"/>
  <c r="BC38" i="1"/>
  <c r="AB38" i="1"/>
  <c r="AK50" i="1"/>
  <c r="Y4" i="1"/>
  <c r="Y50" i="1"/>
  <c r="AQ53" i="1"/>
  <c r="Y38" i="1"/>
  <c r="D38" i="1"/>
  <c r="AH38" i="1"/>
  <c r="AN38" i="1"/>
  <c r="AT50" i="1"/>
  <c r="BC5" i="1"/>
  <c r="AQ33" i="1"/>
  <c r="AT33" i="1"/>
  <c r="M33" i="1"/>
  <c r="AT55" i="1"/>
  <c r="J53" i="1"/>
  <c r="BC55" i="1"/>
  <c r="V55" i="1"/>
  <c r="S55" i="1"/>
  <c r="G55" i="1"/>
  <c r="AQ38" i="1"/>
  <c r="AT38" i="1"/>
  <c r="J38" i="1"/>
  <c r="AZ38" i="1"/>
  <c r="J29" i="1"/>
  <c r="AQ29" i="1"/>
  <c r="BF29" i="1"/>
  <c r="M29" i="1"/>
  <c r="G29" i="1"/>
  <c r="AE29" i="1"/>
  <c r="V29" i="1"/>
  <c r="Y29" i="1"/>
  <c r="AN33" i="1"/>
  <c r="AZ33" i="1"/>
  <c r="S37" i="1"/>
  <c r="AQ37" i="1"/>
  <c r="J37" i="1"/>
  <c r="AW37" i="1"/>
  <c r="Y37" i="1"/>
  <c r="BC37" i="1"/>
  <c r="G37" i="1"/>
  <c r="AN37" i="1"/>
  <c r="AK37" i="1"/>
  <c r="AZ37" i="1"/>
  <c r="D37" i="1"/>
  <c r="M37" i="1"/>
  <c r="BF37" i="1"/>
  <c r="AT37" i="1"/>
  <c r="AH37" i="1"/>
  <c r="P37" i="1"/>
  <c r="AB37" i="1"/>
  <c r="AE37" i="1"/>
  <c r="V37" i="1"/>
  <c r="AQ34" i="1"/>
  <c r="M34" i="1"/>
  <c r="BI37" i="1"/>
  <c r="AZ55" i="1"/>
  <c r="AW45" i="1"/>
  <c r="AE45" i="1"/>
  <c r="AN45" i="1"/>
  <c r="D45" i="1"/>
  <c r="M45" i="1"/>
  <c r="AT45" i="1"/>
  <c r="AB45" i="1"/>
  <c r="D23" i="1"/>
  <c r="AZ51" i="1"/>
  <c r="AH55" i="1"/>
  <c r="D22" i="1"/>
  <c r="BF22" i="1"/>
  <c r="G22" i="1"/>
  <c r="BI22" i="1"/>
  <c r="AQ22" i="1"/>
  <c r="AE22" i="1"/>
  <c r="P22" i="1"/>
  <c r="V22" i="1"/>
  <c r="AN22" i="1"/>
  <c r="AH22" i="1"/>
  <c r="AT22" i="1"/>
  <c r="J22" i="1"/>
  <c r="AK22" i="1"/>
  <c r="BC22" i="1"/>
  <c r="M22" i="1"/>
  <c r="AW22" i="1"/>
  <c r="S22" i="1"/>
  <c r="AB22" i="1"/>
  <c r="Y22" i="1"/>
  <c r="J5" i="1"/>
  <c r="AW19" i="1"/>
  <c r="AT51" i="1"/>
  <c r="AK51" i="1"/>
  <c r="AK5" i="1"/>
  <c r="Y19" i="1"/>
  <c r="AK23" i="1"/>
  <c r="M51" i="1"/>
  <c r="S36" i="1"/>
  <c r="AB36" i="1"/>
  <c r="BC36" i="1"/>
  <c r="D53" i="1"/>
  <c r="J13" i="1"/>
  <c r="BF23" i="1"/>
  <c r="AZ53" i="1"/>
  <c r="BF53" i="1"/>
  <c r="AE53" i="1"/>
  <c r="AQ36" i="1"/>
  <c r="P36" i="1"/>
  <c r="AW36" i="1"/>
  <c r="BF36" i="1"/>
  <c r="J36" i="1"/>
  <c r="AH36" i="1"/>
  <c r="V36" i="1"/>
  <c r="BI36" i="1"/>
  <c r="G36" i="1"/>
  <c r="AK36" i="1"/>
  <c r="D36" i="1"/>
  <c r="AE36" i="1"/>
  <c r="AT36" i="1"/>
  <c r="AZ36" i="1"/>
  <c r="AN36" i="1"/>
  <c r="Y36" i="1"/>
  <c r="V5" i="1"/>
  <c r="AH5" i="1"/>
  <c r="V19" i="1"/>
  <c r="BI53" i="1"/>
  <c r="AW51" i="1"/>
  <c r="G53" i="1"/>
  <c r="AB19" i="1"/>
  <c r="AQ5" i="1"/>
  <c r="AZ5" i="1"/>
  <c r="G5" i="1"/>
  <c r="D5" i="1"/>
  <c r="Y5" i="1"/>
  <c r="AW5" i="1"/>
  <c r="AE5" i="1"/>
  <c r="AN5" i="1"/>
  <c r="S5" i="1"/>
  <c r="AT5" i="1"/>
  <c r="BF5" i="1"/>
  <c r="P5" i="1"/>
  <c r="BC63" i="1"/>
  <c r="BF63" i="1"/>
  <c r="D63" i="1"/>
  <c r="AN63" i="1"/>
  <c r="P63" i="1"/>
  <c r="BI63" i="1"/>
  <c r="G63" i="1"/>
  <c r="AQ63" i="1"/>
  <c r="J63" i="1"/>
  <c r="AZ63" i="1"/>
  <c r="AW63" i="1"/>
  <c r="AK63" i="1"/>
  <c r="S63" i="1"/>
  <c r="AE63" i="1"/>
  <c r="M63" i="1"/>
  <c r="V63" i="1"/>
  <c r="AT63" i="1"/>
  <c r="AH63" i="1"/>
  <c r="Y63" i="1"/>
  <c r="AB63" i="1"/>
  <c r="AH53" i="1"/>
  <c r="AT19" i="1"/>
  <c r="AN53" i="1"/>
  <c r="Y53" i="1"/>
  <c r="V53" i="1"/>
  <c r="BC53" i="1"/>
  <c r="BC51" i="1"/>
  <c r="S51" i="1"/>
  <c r="AQ51" i="1"/>
  <c r="P51" i="1"/>
  <c r="Y51" i="1"/>
  <c r="AH51" i="1"/>
  <c r="AE51" i="1"/>
  <c r="V51" i="1"/>
  <c r="G51" i="1"/>
  <c r="BF51" i="1"/>
  <c r="AN51" i="1"/>
  <c r="D51" i="1"/>
  <c r="J51" i="1"/>
  <c r="BI51" i="1"/>
  <c r="P53" i="1"/>
  <c r="AW53" i="1"/>
  <c r="S53" i="1"/>
  <c r="AK53" i="1"/>
  <c r="AT53" i="1"/>
  <c r="BC58" i="1"/>
  <c r="AQ58" i="1"/>
  <c r="P58" i="1"/>
  <c r="BF58" i="1"/>
  <c r="S58" i="1"/>
  <c r="AW58" i="1"/>
  <c r="M58" i="1"/>
  <c r="AH58" i="1"/>
  <c r="BI58" i="1"/>
  <c r="AT58" i="1"/>
  <c r="D58" i="1"/>
  <c r="AZ58" i="1"/>
  <c r="AE58" i="1"/>
  <c r="V58" i="1"/>
  <c r="Y58" i="1"/>
  <c r="AK58" i="1"/>
  <c r="J58" i="1"/>
  <c r="AN58" i="1"/>
  <c r="G58" i="1"/>
  <c r="J31" i="1"/>
  <c r="BC31" i="1"/>
  <c r="AW31" i="1"/>
  <c r="AN31" i="1"/>
  <c r="AZ31" i="1"/>
  <c r="BF31" i="1"/>
  <c r="AE31" i="1"/>
  <c r="S31" i="1"/>
  <c r="D31" i="1"/>
  <c r="AT31" i="1"/>
  <c r="AQ31" i="1"/>
  <c r="AK31" i="1"/>
  <c r="BI31" i="1"/>
  <c r="M31" i="1"/>
  <c r="P31" i="1"/>
  <c r="V31" i="1"/>
  <c r="G31" i="1"/>
  <c r="AH31" i="1"/>
  <c r="Y31" i="1"/>
  <c r="D13" i="1"/>
  <c r="BI23" i="1"/>
  <c r="BC23" i="1"/>
  <c r="AZ23" i="1"/>
  <c r="AT23" i="1"/>
  <c r="AH23" i="1"/>
  <c r="G23" i="1"/>
  <c r="AE23" i="1"/>
  <c r="AW23" i="1"/>
  <c r="P23" i="1"/>
  <c r="V23" i="1"/>
  <c r="AN23" i="1"/>
  <c r="S23" i="1"/>
  <c r="Y23" i="1"/>
  <c r="AQ23" i="1"/>
  <c r="M23" i="1"/>
  <c r="J23" i="1"/>
  <c r="BC13" i="1"/>
  <c r="AQ19" i="1"/>
  <c r="AK19" i="1"/>
  <c r="M19" i="1"/>
  <c r="BI19" i="1"/>
  <c r="G19" i="1"/>
  <c r="AN19" i="1"/>
  <c r="AH19" i="1"/>
  <c r="BF19" i="1"/>
  <c r="S19" i="1"/>
  <c r="AZ19" i="1"/>
  <c r="P19" i="1"/>
  <c r="AZ13" i="1"/>
  <c r="BC60" i="1"/>
  <c r="AH60" i="1"/>
  <c r="M60" i="1"/>
  <c r="AW60" i="1"/>
  <c r="Y60" i="1"/>
  <c r="P60" i="1"/>
  <c r="G60" i="1"/>
  <c r="AN60" i="1"/>
  <c r="AQ60" i="1"/>
  <c r="AT60" i="1"/>
  <c r="J60" i="1"/>
  <c r="BI60" i="1"/>
  <c r="V60" i="1"/>
  <c r="AE60" i="1"/>
  <c r="AK60" i="1"/>
  <c r="AB60" i="1"/>
  <c r="D60" i="1"/>
  <c r="S60" i="1"/>
  <c r="AZ60" i="1"/>
  <c r="BF60" i="1"/>
  <c r="AW13" i="1"/>
  <c r="AE12" i="1"/>
  <c r="BC12" i="1"/>
  <c r="AZ12" i="1"/>
  <c r="AW12" i="1"/>
  <c r="AH12" i="1"/>
  <c r="J12" i="1"/>
  <c r="M12" i="1"/>
  <c r="BI12" i="1"/>
  <c r="G12" i="1"/>
  <c r="AQ12" i="1"/>
  <c r="V12" i="1"/>
  <c r="P12" i="1"/>
  <c r="AT12" i="1"/>
  <c r="AN12" i="1"/>
  <c r="BF12" i="1"/>
  <c r="AK12" i="1"/>
  <c r="Y12" i="1"/>
  <c r="S12" i="1"/>
  <c r="D12" i="1"/>
  <c r="AT24" i="1"/>
  <c r="BC24" i="1"/>
  <c r="AK24" i="1"/>
  <c r="AQ24" i="1"/>
  <c r="BI24" i="1"/>
  <c r="M24" i="1"/>
  <c r="AZ24" i="1"/>
  <c r="P24" i="1"/>
  <c r="BF24" i="1"/>
  <c r="Y24" i="1"/>
  <c r="AW24" i="1"/>
  <c r="AN24" i="1"/>
  <c r="V24" i="1"/>
  <c r="AB24" i="1"/>
  <c r="AE24" i="1"/>
  <c r="D24" i="1"/>
  <c r="G24" i="1"/>
  <c r="J24" i="1"/>
  <c r="AH24" i="1"/>
  <c r="S24" i="1"/>
  <c r="AK16" i="1"/>
  <c r="P16" i="1"/>
  <c r="BF16" i="1"/>
  <c r="Y16" i="1"/>
  <c r="AH16" i="1"/>
  <c r="AE16" i="1"/>
  <c r="J16" i="1"/>
  <c r="AN16" i="1"/>
  <c r="D16" i="1"/>
  <c r="AQ16" i="1"/>
  <c r="AW16" i="1"/>
  <c r="G16" i="1"/>
  <c r="BC16" i="1"/>
  <c r="M16" i="1"/>
  <c r="S16" i="1"/>
  <c r="AT16" i="1"/>
  <c r="BI16" i="1"/>
  <c r="V16" i="1"/>
  <c r="AZ16" i="1"/>
  <c r="Y13" i="1"/>
  <c r="AQ13" i="1"/>
  <c r="AN13" i="1"/>
  <c r="P13" i="1"/>
  <c r="AK13" i="1"/>
  <c r="BI13" i="1"/>
  <c r="BF13" i="1"/>
  <c r="S13" i="1"/>
  <c r="AE13" i="1"/>
  <c r="M13" i="1"/>
  <c r="AT13" i="1"/>
  <c r="V13" i="1"/>
  <c r="G13" i="1"/>
  <c r="BC61" i="1"/>
  <c r="Y61" i="1"/>
  <c r="AE61" i="1"/>
  <c r="BI61" i="1"/>
  <c r="AW61" i="1"/>
  <c r="J61" i="1"/>
  <c r="AQ61" i="1"/>
  <c r="AH61" i="1"/>
  <c r="AT61" i="1"/>
  <c r="AN61" i="1"/>
  <c r="G61" i="1"/>
  <c r="P61" i="1"/>
  <c r="AZ61" i="1"/>
  <c r="BF61" i="1"/>
  <c r="V61" i="1"/>
  <c r="M61" i="1"/>
  <c r="D61" i="1"/>
  <c r="AK61" i="1"/>
  <c r="S61" i="1"/>
  <c r="Y32" i="1"/>
  <c r="M32" i="1"/>
  <c r="BF32" i="1"/>
  <c r="AQ32" i="1"/>
  <c r="AE32" i="1"/>
  <c r="J32" i="1"/>
  <c r="AT32" i="1"/>
  <c r="AH32" i="1"/>
  <c r="D32" i="1"/>
  <c r="AW32" i="1"/>
  <c r="G32" i="1"/>
  <c r="AB32" i="1"/>
  <c r="AZ32" i="1"/>
  <c r="AK32" i="1"/>
  <c r="P32" i="1"/>
  <c r="BI32" i="1"/>
  <c r="BC32" i="1"/>
  <c r="AN32" i="1"/>
  <c r="V32" i="1"/>
  <c r="S32" i="1"/>
  <c r="AB61" i="1"/>
  <c r="BK59" i="1"/>
  <c r="AB59" i="1" s="1"/>
  <c r="AH13" i="1"/>
  <c r="BK44" i="1"/>
  <c r="AB44" i="1" s="1"/>
  <c r="BC52" i="1"/>
  <c r="AK52" i="1"/>
  <c r="AZ52" i="1"/>
  <c r="G52" i="1"/>
  <c r="AQ52" i="1"/>
  <c r="AT52" i="1"/>
  <c r="Y52" i="1"/>
  <c r="J52" i="1"/>
  <c r="AE52" i="1"/>
  <c r="S52" i="1"/>
  <c r="AH52" i="1"/>
  <c r="P52" i="1"/>
  <c r="M52" i="1"/>
  <c r="BF52" i="1"/>
  <c r="V52" i="1"/>
  <c r="D52" i="1"/>
  <c r="AW52" i="1"/>
  <c r="BI52" i="1"/>
  <c r="AN52" i="1"/>
  <c r="AB52" i="1"/>
  <c r="BK7" i="1"/>
  <c r="AA64" i="1"/>
  <c r="AH57" i="1"/>
  <c r="AZ57" i="1"/>
  <c r="P57" i="1"/>
  <c r="V57" i="1"/>
  <c r="BC57" i="1"/>
  <c r="AE57" i="1"/>
  <c r="AQ57" i="1"/>
  <c r="AW57" i="1"/>
  <c r="S57" i="1"/>
  <c r="AT57" i="1"/>
  <c r="AK57" i="1"/>
  <c r="Y57" i="1"/>
  <c r="G57" i="1"/>
  <c r="AN57" i="1"/>
  <c r="BI57" i="1"/>
  <c r="M57" i="1"/>
  <c r="D57" i="1"/>
  <c r="BF57" i="1"/>
  <c r="J57" i="1"/>
  <c r="BC25" i="1"/>
  <c r="BF25" i="1"/>
  <c r="J25" i="1"/>
  <c r="G25" i="1"/>
  <c r="D25" i="1"/>
  <c r="V25" i="1"/>
  <c r="AW25" i="1"/>
  <c r="BI25" i="1"/>
  <c r="AZ25" i="1"/>
  <c r="AH25" i="1"/>
  <c r="S25" i="1"/>
  <c r="Y25" i="1"/>
  <c r="AQ25" i="1"/>
  <c r="AE25" i="1"/>
  <c r="M25" i="1"/>
  <c r="AN25" i="1"/>
  <c r="AT25" i="1"/>
  <c r="P25" i="1"/>
  <c r="AK25" i="1"/>
  <c r="P56" i="1"/>
  <c r="G56" i="1"/>
  <c r="AE56" i="1"/>
  <c r="D56" i="1"/>
  <c r="V56" i="1"/>
  <c r="AT56" i="1"/>
  <c r="BC56" i="1"/>
  <c r="AZ56" i="1"/>
  <c r="AQ56" i="1"/>
  <c r="J56" i="1"/>
  <c r="AW56" i="1"/>
  <c r="AK56" i="1"/>
  <c r="Y56" i="1"/>
  <c r="AN56" i="1"/>
  <c r="AB56" i="1"/>
  <c r="M56" i="1"/>
  <c r="AH56" i="1"/>
  <c r="S56" i="1"/>
  <c r="BI56" i="1"/>
  <c r="BF56" i="1"/>
  <c r="AZ40" i="1"/>
  <c r="AB40" i="1"/>
  <c r="AH40" i="1"/>
  <c r="AT40" i="1"/>
  <c r="V40" i="1"/>
  <c r="AK40" i="1"/>
  <c r="D40" i="1"/>
  <c r="BF40" i="1"/>
  <c r="AQ40" i="1"/>
  <c r="Y40" i="1"/>
  <c r="BC40" i="1"/>
  <c r="AW40" i="1"/>
  <c r="AN40" i="1"/>
  <c r="J40" i="1"/>
  <c r="M40" i="1"/>
  <c r="S40" i="1"/>
  <c r="AE40" i="1"/>
  <c r="G40" i="1"/>
  <c r="P40" i="1"/>
  <c r="AW59" i="1" l="1"/>
  <c r="AH59" i="1"/>
  <c r="J59" i="1"/>
  <c r="BF59" i="1"/>
  <c r="M59" i="1"/>
  <c r="S59" i="1"/>
  <c r="Y59" i="1"/>
  <c r="BI59" i="1"/>
  <c r="AQ59" i="1"/>
  <c r="P59" i="1"/>
  <c r="D59" i="1"/>
  <c r="BC59" i="1"/>
  <c r="AE59" i="1"/>
  <c r="AN59" i="1"/>
  <c r="AZ59" i="1"/>
  <c r="AK59" i="1"/>
  <c r="AT59" i="1"/>
  <c r="G59" i="1"/>
  <c r="V59" i="1"/>
  <c r="Y7" i="1"/>
  <c r="S7" i="1"/>
  <c r="BC7" i="1"/>
  <c r="AQ7" i="1"/>
  <c r="AH7" i="1"/>
  <c r="P7" i="1"/>
  <c r="D7" i="1"/>
  <c r="AK7" i="1"/>
  <c r="AE7" i="1"/>
  <c r="AZ7" i="1"/>
  <c r="AN7" i="1"/>
  <c r="G7" i="1"/>
  <c r="BK64" i="1"/>
  <c r="AB64" i="1" s="1"/>
  <c r="J7" i="1"/>
  <c r="AT7" i="1"/>
  <c r="BI7" i="1"/>
  <c r="AW7" i="1"/>
  <c r="M7" i="1"/>
  <c r="BF7" i="1"/>
  <c r="V7" i="1"/>
  <c r="BC44" i="1"/>
  <c r="AQ44" i="1"/>
  <c r="AE44" i="1"/>
  <c r="G44" i="1"/>
  <c r="AT44" i="1"/>
  <c r="AK44" i="1"/>
  <c r="J44" i="1"/>
  <c r="P44" i="1"/>
  <c r="AW44" i="1"/>
  <c r="BI44" i="1"/>
  <c r="AN44" i="1"/>
  <c r="S44" i="1"/>
  <c r="M44" i="1"/>
  <c r="Y44" i="1"/>
  <c r="AH44" i="1"/>
  <c r="AZ44" i="1"/>
  <c r="D44" i="1"/>
  <c r="BF44" i="1"/>
  <c r="V44" i="1"/>
  <c r="AB7" i="1"/>
  <c r="AZ64" i="1" l="1"/>
  <c r="J64" i="1"/>
  <c r="Y64" i="1"/>
  <c r="P64" i="1"/>
  <c r="G64" i="1"/>
  <c r="AN64" i="1"/>
  <c r="M64" i="1"/>
  <c r="AW64" i="1"/>
  <c r="AT64" i="1"/>
  <c r="AQ64" i="1"/>
  <c r="AH64" i="1"/>
  <c r="AE64" i="1"/>
  <c r="BC64" i="1"/>
  <c r="D64" i="1"/>
  <c r="AK64" i="1"/>
  <c r="BF64" i="1"/>
  <c r="S64" i="1"/>
  <c r="BI64" i="1"/>
  <c r="V64" i="1"/>
</calcChain>
</file>

<file path=xl/sharedStrings.xml><?xml version="1.0" encoding="utf-8"?>
<sst xmlns="http://schemas.openxmlformats.org/spreadsheetml/2006/main" count="247" uniqueCount="101">
  <si>
    <t xml:space="preserve"> </t>
  </si>
  <si>
    <t>&amp;</t>
  </si>
  <si>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</si>
  <si>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</si>
  <si>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</si>
  <si>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</si>
  <si>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</si>
  <si>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</si>
  <si>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</si>
  <si>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</si>
  <si>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</si>
  <si>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</si>
  <si>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</si>
  <si>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</si>
  <si>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</si>
  <si>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</si>
  <si>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</si>
  <si>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</si>
  <si>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</si>
  <si>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</si>
  <si>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</si>
  <si>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</si>
  <si>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</si>
  <si>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</si>
  <si>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</si>
  <si>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</si>
  <si>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</si>
  <si>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</si>
  <si>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Haida Gwaii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</si>
  <si>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</si>
  <si>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</si>
  <si>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</si>
  <si>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</si>
  <si>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</si>
  <si>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</si>
  <si>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</si>
  <si>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</si>
  <si>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</si>
  <si>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</si>
  <si>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</si>
  <si>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</si>
  <si>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</si>
  <si>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</si>
  <si>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</si>
  <si>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</si>
  <si>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</si>
  <si>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</si>
  <si>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</si>
  <si>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</si>
  <si>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</si>
  <si>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</si>
  <si>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</si>
  <si>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N. Okanagan-Shuswap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</si>
  <si>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</si>
  <si>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</si>
  <si>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</si>
  <si>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</si>
  <si>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</si>
  <si>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</si>
  <si>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Provincial Summary</t>
  </si>
  <si>
    <t/>
  </si>
  <si>
    <t>Educational</t>
  </si>
  <si>
    <t>Support</t>
  </si>
  <si>
    <t>Other</t>
  </si>
  <si>
    <t xml:space="preserve">Total </t>
  </si>
  <si>
    <t>Student</t>
  </si>
  <si>
    <t>Professional</t>
  </si>
  <si>
    <t>Rentals</t>
  </si>
  <si>
    <t>Dues</t>
  </si>
  <si>
    <t>Total</t>
  </si>
  <si>
    <t>Teachers</t>
  </si>
  <si>
    <t>Grand</t>
  </si>
  <si>
    <t>Vice Principals</t>
  </si>
  <si>
    <t>Assistants</t>
  </si>
  <si>
    <t>Staff</t>
  </si>
  <si>
    <t>Professionals</t>
  </si>
  <si>
    <t>Substitutes</t>
  </si>
  <si>
    <t>Employee</t>
  </si>
  <si>
    <t>Trans-</t>
  </si>
  <si>
    <t>Development</t>
  </si>
  <si>
    <t>Services &amp;</t>
  </si>
  <si>
    <t>Operating</t>
  </si>
  <si>
    <t>Salaries</t>
  </si>
  <si>
    <t>Benefits</t>
  </si>
  <si>
    <t>Services</t>
  </si>
  <si>
    <t>Portation</t>
  </si>
  <si>
    <t>Leases</t>
  </si>
  <si>
    <t>Fees</t>
  </si>
  <si>
    <t>Insurance</t>
  </si>
  <si>
    <t>Interest</t>
  </si>
  <si>
    <t>Supplies</t>
  </si>
  <si>
    <t>Utilities</t>
  </si>
  <si>
    <t>Miscellaneous</t>
  </si>
  <si>
    <t>Expense</t>
  </si>
  <si>
    <t xml:space="preserve"> % of</t>
  </si>
  <si>
    <t>&amp; Travel</t>
  </si>
  <si>
    <t>Salaries &amp;</t>
  </si>
  <si>
    <t>Principals &amp;</t>
  </si>
  <si>
    <t>Kamloops-Thompson</t>
  </si>
  <si>
    <t>Pacific Rim</t>
  </si>
  <si>
    <t>qathet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</si>
</sst>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4" formatCode="_(&quot;$&quot;* #,##0.00_);_(&quot;$&quot;* \(#,##0.00\);_(&quot;$&quot;* &quot;-&quot;??_);_(@_)"/>
    <numFmt numFmtId="164" formatCode="0.0%"/>
    <numFmt numFmtId="165" formatCode="_(* #,##0_);[Red]_(* \(#,##0\);_(* &quot;-&quot;_);_(@_)"/>
    <numFmt numFmtId="166" formatCode="_(* #,##0.0%_);[Red]_(* \(#,##0.0%\);_(* &quot;-&quot;?_);_(@_)"/>
  </numFmts>
  <fonts count="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8">
    <xf numFmtId="0" fontId="0" fillId="0" borderId="0" xfId="0"/>
    <xf numFmtId="44" fontId="1" fillId="0" borderId="0" xfId="2" applyFont="1" applyAlignment="1">
      <alignment horizontal="centerContinuous"/>
    </xf>
    <xf numFmtId="165" fontId="1" fillId="0" borderId="0" xfId="2" applyNumberFormat="1" applyFont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65" fontId="1" fillId="0" borderId="0" xfId="2" applyNumberFormat="1" applyFont="1" applyAlignment="1">
      <alignment horizontal="center" vertical="center"/>
    </xf>
    <xf numFmtId="44" fontId="1" fillId="0" borderId="0" xfId="2" applyFont="1" applyAlignment="1">
      <alignment horizontal="centerContinuous" vertical="center"/>
    </xf>
    <xf numFmtId="10" fontId="1" fillId="0" borderId="0" xfId="0" applyNumberFormat="1" applyFont="1" applyAlignment="1">
      <alignment horizontal="center" vertical="center"/>
    </xf>
    <xf numFmtId="44" fontId="1" fillId="0" borderId="0" xfId="2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/>
    </xf>
    <xf numFmtId="3" fontId="1" fillId="0" borderId="0" xfId="0" applyNumberFormat="1" applyFont="1"/>
    <xf numFmtId="165" fontId="1" fillId="0" borderId="0" xfId="0" applyNumberFormat="1" applyFont="1" applyAlignment="1" applyProtection="1">
      <alignment horizontal="right"/>
      <protection locked="0"/>
    </xf>
    <xf numFmtId="164" fontId="1" fillId="0" borderId="0" xfId="0" applyNumberFormat="1" applyFont="1"/>
    <xf numFmtId="3" fontId="1" fillId="0" borderId="0" xfId="1" applyNumberFormat="1" applyFont="1" applyAlignment="1"/>
    <xf numFmtId="164" fontId="1" fillId="0" borderId="0" xfId="1" applyNumberFormat="1" applyFont="1" applyAlignment="1"/>
    <xf numFmtId="10" fontId="1" fillId="0" borderId="0" xfId="0" applyNumberFormat="1" applyFont="1"/>
    <xf numFmtId="3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3" fontId="1" fillId="0" borderId="0" xfId="1" applyNumberFormat="1" applyFont="1" applyAlignment="1">
      <alignment vertical="center"/>
    </xf>
    <xf numFmtId="164" fontId="1" fillId="0" borderId="0" xfId="1" applyNumberFormat="1" applyFont="1" applyAlignment="1">
      <alignment vertical="center"/>
    </xf>
    <xf numFmtId="3" fontId="1" fillId="0" borderId="0" xfId="1" applyNumberFormat="1" applyFont="1" applyBorder="1" applyAlignment="1">
      <alignment vertical="center"/>
    </xf>
    <xf numFmtId="3" fontId="1" fillId="0" borderId="0" xfId="0" applyNumberFormat="1" applyFont="1" applyAlignment="1">
      <alignment horizontal="left" vertical="center"/>
    </xf>
    <xf numFmtId="165" fontId="1" fillId="0" borderId="0" xfId="0" applyNumberFormat="1" applyFont="1"/>
    <xf numFmtId="0" fontId="1" fillId="0" borderId="0" xfId="0" applyFont="1"/>
    <xf numFmtId="3" fontId="2" fillId="0" borderId="2" xfId="0" applyNumberFormat="1" applyFont="1" applyBorder="1" applyAlignment="1">
      <alignment vertical="center"/>
    </xf>
    <xf numFmtId="165" fontId="2" fillId="0" borderId="2" xfId="0" applyNumberFormat="1" applyFont="1" applyBorder="1" applyAlignment="1">
      <alignment vertical="center"/>
    </xf>
    <xf numFmtId="164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64" fontId="2" fillId="0" borderId="2" xfId="1" applyNumberFormat="1" applyFont="1" applyBorder="1" applyAlignment="1">
      <alignment vertical="center"/>
    </xf>
    <xf numFmtId="10" fontId="2" fillId="0" borderId="2" xfId="0" applyNumberFormat="1" applyFont="1" applyBorder="1" applyAlignment="1">
      <alignment vertical="center"/>
    </xf>
    <xf numFmtId="165" fontId="2" fillId="0" borderId="2" xfId="1" applyNumberFormat="1" applyFont="1" applyBorder="1" applyAlignment="1">
      <alignment vertical="center"/>
    </xf>
    <xf numFmtId="165" fontId="2" fillId="0" borderId="0" xfId="2" applyNumberFormat="1" applyFont="1" applyAlignment="1">
      <alignment horizontal="centerContinuous" vertical="center"/>
    </xf>
    <xf numFmtId="0" fontId="2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5" fontId="2" fillId="0" borderId="0" xfId="1" applyNumberFormat="1" applyFont="1" applyAlignment="1"/>
    <xf numFmtId="165" fontId="2" fillId="0" borderId="0" xfId="1" applyNumberFormat="1" applyFont="1" applyAlignment="1">
      <alignment vertical="center"/>
    </xf>
    <xf numFmtId="165" fontId="2" fillId="0" borderId="0" xfId="2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5" fontId="1" fillId="0" borderId="0" xfId="0" applyNumberFormat="1" applyFont="1" applyAlignment="1" applyProtection="1">
      <alignment horizontal="right" vertical="center"/>
      <protection locked="0"/>
    </xf>
    <xf numFmtId="10" fontId="1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right"/>
    </xf>
    <xf numFmtId="166" fontId="1" fillId="0" borderId="0" xfId="0" applyNumberFormat="1" applyFont="1"/>
    <xf numFmtId="166" fontId="1" fillId="0" borderId="0" xfId="0" applyNumberFormat="1" applyFont="1" applyAlignment="1">
      <alignment vertical="center"/>
    </xf>
    <xf numFmtId="166" fontId="2" fillId="0" borderId="0" xfId="0" applyNumberFormat="1" applyFont="1"/>
    <xf numFmtId="166" fontId="2" fillId="0" borderId="0" xfId="0" applyNumberFormat="1" applyFont="1" applyAlignment="1">
      <alignment vertical="center"/>
    </xf>
    <xf numFmtId="166" fontId="2" fillId="0" borderId="2" xfId="0" applyNumberFormat="1" applyFont="1" applyBorder="1" applyAlignment="1">
      <alignment vertical="center"/>
    </xf>
    <xf numFmtId="166" fontId="1" fillId="0" borderId="0" xfId="1" applyNumberFormat="1" applyFont="1" applyAlignment="1"/>
    <xf numFmtId="166" fontId="1" fillId="0" borderId="0" xfId="1" applyNumberFormat="1" applyFont="1" applyAlignment="1">
      <alignment vertical="center"/>
    </xf>
    <xf numFmtId="166" fontId="2" fillId="0" borderId="2" xfId="1" applyNumberFormat="1" applyFont="1" applyBorder="1" applyAlignment="1">
      <alignment vertical="center"/>
    </xf>
  </cellXfs>
  <cellStyles count="3">
    <cellStyle name="Comma [0]" xfId="1" builtinId="6"/>
    <cellStyle name="Currency" xfId="2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24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3" sqref="A3"/>
    </sheetView>
  </sheetViews>
  <sheetFormatPr defaultColWidth="8.6640625" defaultRowHeight="13.2" x14ac:dyDescent="0.25"/>
  <cols>
    <col min="1" max="1" width="3.5546875" style="29" bestFit="1" customWidth="1"/>
    <col min="2" max="2" width="26.33203125" style="29" bestFit="1" customWidth="1"/>
    <col min="3" max="3" width="14.6640625" style="28" customWidth="1"/>
    <col min="4" max="4" width="7.6640625" style="29" bestFit="1" customWidth="1"/>
    <col min="5" max="5" width="1.33203125" style="29" customWidth="1"/>
    <col min="6" max="6" width="14.6640625" style="28" customWidth="1"/>
    <col min="7" max="7" width="7.5546875" style="29" bestFit="1" customWidth="1"/>
    <col min="8" max="8" width="1.33203125" style="29" customWidth="1"/>
    <col min="9" max="9" width="14.6640625" style="28" customWidth="1"/>
    <col min="10" max="10" width="7.5546875" style="18" bestFit="1" customWidth="1"/>
    <col min="11" max="11" width="1.33203125" style="29" customWidth="1"/>
    <col min="12" max="12" width="14.6640625" style="28" customWidth="1"/>
    <col min="13" max="13" width="7.5546875" style="18" bestFit="1" customWidth="1"/>
    <col min="14" max="14" width="1.33203125" style="29" customWidth="1"/>
    <col min="15" max="15" width="14.6640625" style="28" customWidth="1"/>
    <col min="16" max="16" width="7.5546875" style="18" bestFit="1" customWidth="1"/>
    <col min="17" max="17" width="1.33203125" style="21" customWidth="1"/>
    <col min="18" max="18" width="14.6640625" style="28" customWidth="1"/>
    <col min="19" max="19" width="7.6640625" style="29" customWidth="1"/>
    <col min="20" max="20" width="1.33203125" style="29" customWidth="1"/>
    <col min="21" max="21" width="14.6640625" style="28" customWidth="1"/>
    <col min="22" max="22" width="7.6640625" style="18" bestFit="1" customWidth="1"/>
    <col min="23" max="23" width="1.33203125" style="29" customWidth="1"/>
    <col min="24" max="24" width="14.6640625" style="28" customWidth="1"/>
    <col min="25" max="25" width="7.6640625" style="29" bestFit="1" customWidth="1"/>
    <col min="26" max="26" width="1.33203125" style="29" customWidth="1"/>
    <col min="27" max="27" width="14.6640625" style="28" customWidth="1"/>
    <col min="28" max="28" width="7.6640625" style="29" bestFit="1" customWidth="1"/>
    <col min="29" max="29" width="1.33203125" style="18" customWidth="1"/>
    <col min="30" max="30" width="14.6640625" style="28" customWidth="1"/>
    <col min="31" max="31" width="7.5546875" style="29" bestFit="1" customWidth="1"/>
    <col min="32" max="32" width="1.33203125" style="18" customWidth="1"/>
    <col min="33" max="33" width="14.6640625" style="28" customWidth="1"/>
    <col min="34" max="34" width="6.6640625" style="29" customWidth="1"/>
    <col min="35" max="35" width="1.33203125" style="18" customWidth="1"/>
    <col min="36" max="36" width="14.6640625" style="28" customWidth="1"/>
    <col min="37" max="37" width="6.6640625" style="29" customWidth="1"/>
    <col min="38" max="38" width="1.33203125" style="18" customWidth="1"/>
    <col min="39" max="39" width="14.6640625" style="28" customWidth="1"/>
    <col min="40" max="40" width="6.6640625" style="29" customWidth="1"/>
    <col min="41" max="41" width="1.33203125" style="18" customWidth="1"/>
    <col min="42" max="42" width="14.6640625" style="28" customWidth="1"/>
    <col min="43" max="43" width="6.6640625" style="29" customWidth="1"/>
    <col min="44" max="44" width="1.33203125" style="18" customWidth="1"/>
    <col min="45" max="45" width="14.6640625" style="28" customWidth="1"/>
    <col min="46" max="46" width="6.6640625" style="29" customWidth="1"/>
    <col min="47" max="47" width="1.33203125" style="18" customWidth="1"/>
    <col min="48" max="48" width="14.6640625" style="28" customWidth="1"/>
    <col min="49" max="49" width="6.6640625" style="29" customWidth="1"/>
    <col min="50" max="50" width="1.33203125" style="18" customWidth="1"/>
    <col min="51" max="51" width="14.6640625" style="28" customWidth="1"/>
    <col min="52" max="52" width="6.6640625" style="29" customWidth="1"/>
    <col min="53" max="53" width="1.33203125" style="18" customWidth="1"/>
    <col min="54" max="54" width="14.6640625" style="28" customWidth="1"/>
    <col min="55" max="55" width="6.6640625" style="29" customWidth="1"/>
    <col min="56" max="56" width="1.33203125" style="18" customWidth="1"/>
    <col min="57" max="57" width="14.6640625" style="28" customWidth="1"/>
    <col min="58" max="58" width="6.6640625" style="29" customWidth="1"/>
    <col min="59" max="59" width="1.33203125" style="18" customWidth="1"/>
    <col min="60" max="60" width="14.6640625" style="28" customWidth="1"/>
    <col min="61" max="61" width="7.6640625" style="29" customWidth="1"/>
    <col min="62" max="62" width="1.33203125" style="29" customWidth="1"/>
    <col min="63" max="63" width="14.6640625" style="28" customWidth="1"/>
    <col min="64" max="64" width="11.109375" style="29" customWidth="1"/>
    <col min="65" max="16384" width="8.6640625" style="29"/>
  </cols>
  <sheetData>
    <row r="1" spans="1:63" s="10" customFormat="1" x14ac:dyDescent="0.25">
      <c r="A1" s="1"/>
      <c r="B1" s="1" t="s">
        <v>0</v>
      </c>
      <c r="C1" s="2" t="s">
        <v>60</v>
      </c>
      <c r="D1" s="3" t="s">
        <v>94</v>
      </c>
      <c r="E1" s="3" t="s">
        <v>60</v>
      </c>
      <c r="F1" s="4" t="s">
        <v>97</v>
      </c>
      <c r="G1" s="3" t="s">
        <v>94</v>
      </c>
      <c r="H1" s="3" t="s">
        <v>60</v>
      </c>
      <c r="I1" s="4" t="s">
        <v>61</v>
      </c>
      <c r="J1" s="3" t="s">
        <v>94</v>
      </c>
      <c r="K1" s="6" t="s">
        <v>60</v>
      </c>
      <c r="L1" s="7" t="s">
        <v>62</v>
      </c>
      <c r="M1" s="3" t="s">
        <v>94</v>
      </c>
      <c r="N1" s="8" t="s">
        <v>60</v>
      </c>
      <c r="O1" s="4" t="s">
        <v>63</v>
      </c>
      <c r="P1" s="3" t="s">
        <v>94</v>
      </c>
      <c r="Q1" s="9" t="s">
        <v>60</v>
      </c>
      <c r="R1" s="7" t="s">
        <v>60</v>
      </c>
      <c r="S1" s="3" t="s">
        <v>94</v>
      </c>
      <c r="T1" s="8" t="s">
        <v>60</v>
      </c>
      <c r="U1" s="37" t="s">
        <v>60</v>
      </c>
      <c r="V1" s="38" t="s">
        <v>94</v>
      </c>
      <c r="W1" s="8" t="s">
        <v>60</v>
      </c>
      <c r="X1" s="2" t="s">
        <v>60</v>
      </c>
      <c r="Y1" s="3" t="s">
        <v>94</v>
      </c>
      <c r="Z1" s="3" t="s">
        <v>60</v>
      </c>
      <c r="AA1" s="45" t="s">
        <v>64</v>
      </c>
      <c r="AB1" s="38" t="s">
        <v>94</v>
      </c>
      <c r="AC1" s="5" t="s">
        <v>60</v>
      </c>
      <c r="AD1" s="4" t="s">
        <v>60</v>
      </c>
      <c r="AE1" s="3" t="s">
        <v>94</v>
      </c>
      <c r="AF1" s="5" t="s">
        <v>60</v>
      </c>
      <c r="AG1" s="4" t="s">
        <v>65</v>
      </c>
      <c r="AH1" s="3" t="s">
        <v>94</v>
      </c>
      <c r="AI1" s="5" t="s">
        <v>60</v>
      </c>
      <c r="AJ1" s="4" t="s">
        <v>66</v>
      </c>
      <c r="AK1" s="3" t="s">
        <v>94</v>
      </c>
      <c r="AL1" s="5" t="s">
        <v>60</v>
      </c>
      <c r="AM1" s="4" t="s">
        <v>67</v>
      </c>
      <c r="AN1" s="3" t="s">
        <v>94</v>
      </c>
      <c r="AO1" s="5" t="s">
        <v>60</v>
      </c>
      <c r="AP1" s="4" t="s">
        <v>68</v>
      </c>
      <c r="AQ1" s="3" t="s">
        <v>94</v>
      </c>
      <c r="AR1" s="5" t="s">
        <v>60</v>
      </c>
      <c r="AS1" s="4" t="s">
        <v>60</v>
      </c>
      <c r="AT1" s="3" t="s">
        <v>94</v>
      </c>
      <c r="AU1" s="5" t="s">
        <v>60</v>
      </c>
      <c r="AV1" s="4" t="s">
        <v>60</v>
      </c>
      <c r="AW1" s="3" t="s">
        <v>94</v>
      </c>
      <c r="AX1" s="5" t="s">
        <v>60</v>
      </c>
      <c r="AY1" s="4" t="s">
        <v>60</v>
      </c>
      <c r="AZ1" s="3" t="s">
        <v>94</v>
      </c>
      <c r="BA1" s="5" t="s">
        <v>60</v>
      </c>
      <c r="BB1" s="4" t="s">
        <v>60</v>
      </c>
      <c r="BC1" s="3" t="s">
        <v>94</v>
      </c>
      <c r="BD1" s="5" t="s">
        <v>60</v>
      </c>
      <c r="BE1" s="4" t="s">
        <v>60</v>
      </c>
      <c r="BF1" s="3" t="s">
        <v>94</v>
      </c>
      <c r="BG1" s="5" t="s">
        <v>60</v>
      </c>
      <c r="BH1" s="39" t="s">
        <v>69</v>
      </c>
      <c r="BI1" s="38" t="s">
        <v>94</v>
      </c>
      <c r="BJ1" s="8" t="s">
        <v>60</v>
      </c>
      <c r="BK1" s="39" t="s">
        <v>69</v>
      </c>
    </row>
    <row r="2" spans="1:63" s="11" customFormat="1" x14ac:dyDescent="0.25">
      <c r="A2" s="3"/>
      <c r="B2" s="3" t="s">
        <v>0</v>
      </c>
      <c r="C2" s="4" t="s">
        <v>70</v>
      </c>
      <c r="D2" s="3" t="s">
        <v>71</v>
      </c>
      <c r="E2" s="3" t="s">
        <v>60</v>
      </c>
      <c r="F2" s="7" t="s">
        <v>72</v>
      </c>
      <c r="G2" s="3" t="s">
        <v>71</v>
      </c>
      <c r="H2" s="3" t="s">
        <v>60</v>
      </c>
      <c r="I2" s="4" t="s">
        <v>73</v>
      </c>
      <c r="J2" s="5" t="s">
        <v>71</v>
      </c>
      <c r="K2" s="3" t="s">
        <v>60</v>
      </c>
      <c r="L2" s="4" t="s">
        <v>74</v>
      </c>
      <c r="M2" s="5" t="s">
        <v>71</v>
      </c>
      <c r="N2" s="3" t="s">
        <v>60</v>
      </c>
      <c r="O2" s="4" t="s">
        <v>75</v>
      </c>
      <c r="P2" s="5" t="s">
        <v>71</v>
      </c>
      <c r="Q2" s="9" t="s">
        <v>60</v>
      </c>
      <c r="R2" s="4" t="s">
        <v>76</v>
      </c>
      <c r="S2" s="3" t="s">
        <v>71</v>
      </c>
      <c r="T2" s="3" t="s">
        <v>60</v>
      </c>
      <c r="U2" s="39" t="s">
        <v>69</v>
      </c>
      <c r="V2" s="40" t="s">
        <v>71</v>
      </c>
      <c r="W2" s="3" t="s">
        <v>60</v>
      </c>
      <c r="X2" s="4" t="s">
        <v>77</v>
      </c>
      <c r="Y2" s="3" t="s">
        <v>71</v>
      </c>
      <c r="Z2" s="3" t="s">
        <v>60</v>
      </c>
      <c r="AA2" s="39" t="s">
        <v>96</v>
      </c>
      <c r="AB2" s="38" t="s">
        <v>71</v>
      </c>
      <c r="AC2" s="5" t="s">
        <v>60</v>
      </c>
      <c r="AD2" s="4" t="s">
        <v>60</v>
      </c>
      <c r="AE2" s="3" t="s">
        <v>71</v>
      </c>
      <c r="AF2" s="5" t="s">
        <v>60</v>
      </c>
      <c r="AG2" s="4" t="s">
        <v>78</v>
      </c>
      <c r="AH2" s="3" t="s">
        <v>71</v>
      </c>
      <c r="AI2" s="5" t="s">
        <v>60</v>
      </c>
      <c r="AJ2" s="4" t="s">
        <v>79</v>
      </c>
      <c r="AK2" s="3" t="s">
        <v>71</v>
      </c>
      <c r="AL2" s="5" t="s">
        <v>60</v>
      </c>
      <c r="AM2" s="4" t="s">
        <v>1</v>
      </c>
      <c r="AN2" s="3" t="s">
        <v>71</v>
      </c>
      <c r="AO2" s="5" t="s">
        <v>60</v>
      </c>
      <c r="AP2" s="4" t="s">
        <v>1</v>
      </c>
      <c r="AQ2" s="3" t="s">
        <v>71</v>
      </c>
      <c r="AR2" s="5" t="s">
        <v>60</v>
      </c>
      <c r="AS2" s="4" t="s">
        <v>60</v>
      </c>
      <c r="AT2" s="3" t="s">
        <v>71</v>
      </c>
      <c r="AU2" s="5" t="s">
        <v>60</v>
      </c>
      <c r="AV2" s="4" t="s">
        <v>60</v>
      </c>
      <c r="AW2" s="3" t="s">
        <v>71</v>
      </c>
      <c r="AX2" s="5" t="s">
        <v>60</v>
      </c>
      <c r="AY2" s="4" t="s">
        <v>60</v>
      </c>
      <c r="AZ2" s="3" t="s">
        <v>71</v>
      </c>
      <c r="BA2" s="5" t="s">
        <v>60</v>
      </c>
      <c r="BB2" s="4" t="s">
        <v>60</v>
      </c>
      <c r="BC2" s="3" t="s">
        <v>71</v>
      </c>
      <c r="BD2" s="5" t="s">
        <v>60</v>
      </c>
      <c r="BE2" s="4" t="s">
        <v>60</v>
      </c>
      <c r="BF2" s="3" t="s">
        <v>71</v>
      </c>
      <c r="BG2" s="5" t="s">
        <v>60</v>
      </c>
      <c r="BH2" s="39" t="s">
        <v>80</v>
      </c>
      <c r="BI2" s="38" t="s">
        <v>71</v>
      </c>
      <c r="BJ2" s="3" t="s">
        <v>60</v>
      </c>
      <c r="BK2" s="39" t="s">
        <v>81</v>
      </c>
    </row>
    <row r="3" spans="1:63" s="11" customFormat="1" x14ac:dyDescent="0.25">
      <c r="A3" s="12"/>
      <c r="B3" s="12" t="s">
        <v>0</v>
      </c>
      <c r="C3" s="13" t="s">
        <v>82</v>
      </c>
      <c r="D3" s="12" t="s">
        <v>69</v>
      </c>
      <c r="E3" s="12" t="s">
        <v>60</v>
      </c>
      <c r="F3" s="13" t="s">
        <v>82</v>
      </c>
      <c r="G3" s="12" t="s">
        <v>69</v>
      </c>
      <c r="H3" s="12" t="s">
        <v>60</v>
      </c>
      <c r="I3" s="13" t="s">
        <v>82</v>
      </c>
      <c r="J3" s="14" t="s">
        <v>69</v>
      </c>
      <c r="K3" s="12" t="s">
        <v>60</v>
      </c>
      <c r="L3" s="13" t="s">
        <v>82</v>
      </c>
      <c r="M3" s="14" t="s">
        <v>69</v>
      </c>
      <c r="N3" s="12" t="s">
        <v>60</v>
      </c>
      <c r="O3" s="13" t="s">
        <v>82</v>
      </c>
      <c r="P3" s="14" t="s">
        <v>69</v>
      </c>
      <c r="Q3" s="15" t="s">
        <v>60</v>
      </c>
      <c r="R3" s="13" t="s">
        <v>82</v>
      </c>
      <c r="S3" s="12" t="s">
        <v>69</v>
      </c>
      <c r="T3" s="12" t="s">
        <v>60</v>
      </c>
      <c r="U3" s="41" t="s">
        <v>82</v>
      </c>
      <c r="V3" s="42" t="s">
        <v>69</v>
      </c>
      <c r="W3" s="12" t="s">
        <v>60</v>
      </c>
      <c r="X3" s="13" t="s">
        <v>83</v>
      </c>
      <c r="Y3" s="12" t="s">
        <v>69</v>
      </c>
      <c r="Z3" s="12" t="s">
        <v>60</v>
      </c>
      <c r="AA3" s="41" t="s">
        <v>83</v>
      </c>
      <c r="AB3" s="46" t="s">
        <v>69</v>
      </c>
      <c r="AC3" s="14" t="s">
        <v>60</v>
      </c>
      <c r="AD3" s="13" t="s">
        <v>84</v>
      </c>
      <c r="AE3" s="12" t="s">
        <v>69</v>
      </c>
      <c r="AF3" s="14" t="s">
        <v>60</v>
      </c>
      <c r="AG3" s="13" t="s">
        <v>85</v>
      </c>
      <c r="AH3" s="12" t="s">
        <v>69</v>
      </c>
      <c r="AI3" s="14" t="s">
        <v>60</v>
      </c>
      <c r="AJ3" s="13" t="s">
        <v>95</v>
      </c>
      <c r="AK3" s="12" t="s">
        <v>69</v>
      </c>
      <c r="AL3" s="14" t="s">
        <v>60</v>
      </c>
      <c r="AM3" s="13" t="s">
        <v>86</v>
      </c>
      <c r="AN3" s="12" t="s">
        <v>69</v>
      </c>
      <c r="AO3" s="14" t="s">
        <v>60</v>
      </c>
      <c r="AP3" s="13" t="s">
        <v>87</v>
      </c>
      <c r="AQ3" s="12" t="s">
        <v>69</v>
      </c>
      <c r="AR3" s="14" t="s">
        <v>60</v>
      </c>
      <c r="AS3" s="13" t="s">
        <v>88</v>
      </c>
      <c r="AT3" s="12" t="s">
        <v>69</v>
      </c>
      <c r="AU3" s="14" t="s">
        <v>60</v>
      </c>
      <c r="AV3" s="13" t="s">
        <v>89</v>
      </c>
      <c r="AW3" s="12" t="s">
        <v>69</v>
      </c>
      <c r="AX3" s="14" t="s">
        <v>60</v>
      </c>
      <c r="AY3" s="13" t="s">
        <v>90</v>
      </c>
      <c r="AZ3" s="12" t="s">
        <v>69</v>
      </c>
      <c r="BA3" s="14" t="s">
        <v>60</v>
      </c>
      <c r="BB3" s="13" t="s">
        <v>91</v>
      </c>
      <c r="BC3" s="12" t="s">
        <v>69</v>
      </c>
      <c r="BD3" s="14" t="s">
        <v>60</v>
      </c>
      <c r="BE3" s="13" t="s">
        <v>92</v>
      </c>
      <c r="BF3" s="12" t="s">
        <v>69</v>
      </c>
      <c r="BG3" s="14" t="s">
        <v>60</v>
      </c>
      <c r="BH3" s="41" t="s">
        <v>90</v>
      </c>
      <c r="BI3" s="46" t="s">
        <v>69</v>
      </c>
      <c r="BJ3" s="12" t="s">
        <v>60</v>
      </c>
      <c r="BK3" s="41" t="s">
        <v>93</v>
      </c>
    </row>
    <row r="4" spans="1:63" s="22" customFormat="1" ht="18" customHeight="1" x14ac:dyDescent="0.25">
      <c r="A4" s="16">
        <v>5</v>
      </c>
      <c r="B4" s="16" t="s">
        <v>2</v>
      </c>
      <c r="C4" s="17">
        <v>31074855</v>
      </c>
      <c r="D4" s="50">
        <f t="shared" ref="D4:D35" si="0">C4/$BK4</f>
        <v>0.39123042738689728</v>
      </c>
      <c r="E4" s="18"/>
      <c r="F4" s="17">
        <v>5533204</v>
      </c>
      <c r="G4" s="50">
        <f t="shared" ref="G4:G35" si="1">F4/$BK4</f>
        <v>6.9662682761959457E-2</v>
      </c>
      <c r="H4" s="18"/>
      <c r="I4" s="17">
        <v>7024863</v>
      </c>
      <c r="J4" s="50">
        <f t="shared" ref="J4:J35" si="2">I4/$BK4</f>
        <v>8.8442573708691519E-2</v>
      </c>
      <c r="K4" s="19"/>
      <c r="L4" s="17">
        <v>6669155</v>
      </c>
      <c r="M4" s="55">
        <f t="shared" ref="M4:M35" si="3">L4/$BK4</f>
        <v>8.3964232848695933E-2</v>
      </c>
      <c r="N4" s="19"/>
      <c r="O4" s="17">
        <v>3135697</v>
      </c>
      <c r="P4" s="50">
        <f t="shared" ref="P4:P35" si="4">O4/$BK4</f>
        <v>3.9478223710643592E-2</v>
      </c>
      <c r="Q4" s="21"/>
      <c r="R4" s="17">
        <v>3916451</v>
      </c>
      <c r="S4" s="50">
        <f t="shared" ref="S4:S35" si="5">R4/$BK4</f>
        <v>4.9307866394544438E-2</v>
      </c>
      <c r="T4" s="19"/>
      <c r="U4" s="43">
        <f>C4+F4+I4+L4+O4+R4</f>
        <v>57354225</v>
      </c>
      <c r="V4" s="52">
        <f t="shared" ref="V4:V35" si="6">U4/$BK4</f>
        <v>0.7220860068114322</v>
      </c>
      <c r="W4" s="19"/>
      <c r="X4" s="17">
        <v>13719367</v>
      </c>
      <c r="Y4" s="50">
        <f t="shared" ref="Y4:Y35" si="7">X4/$BK4</f>
        <v>0.17272594883830333</v>
      </c>
      <c r="Z4" s="18"/>
      <c r="AA4" s="43">
        <f t="shared" ref="AA4:AA35" si="8">U4+X4</f>
        <v>71073592</v>
      </c>
      <c r="AB4" s="52">
        <f t="shared" ref="AB4:AB35" si="9">AA4/$BK4</f>
        <v>0.89481195564973559</v>
      </c>
      <c r="AC4" s="20"/>
      <c r="AD4" s="17">
        <v>2376378</v>
      </c>
      <c r="AE4" s="50">
        <f t="shared" ref="AE4:AE35" si="10">AD4/$BK4</f>
        <v>2.9918446299196575E-2</v>
      </c>
      <c r="AF4" s="20"/>
      <c r="AG4" s="17">
        <v>167526</v>
      </c>
      <c r="AH4" s="50">
        <f t="shared" ref="AH4:AH35" si="11">AG4/$BK4</f>
        <v>2.1091415737391969E-3</v>
      </c>
      <c r="AI4" s="20"/>
      <c r="AJ4" s="17">
        <v>793016</v>
      </c>
      <c r="AK4" s="50">
        <f t="shared" ref="AK4:AK35" si="12">AJ4/$BK4</f>
        <v>9.9840204758685994E-3</v>
      </c>
      <c r="AL4" s="20"/>
      <c r="AM4" s="17">
        <v>100643</v>
      </c>
      <c r="AN4" s="50">
        <f t="shared" ref="AN4:AN35" si="13">AM4/$BK4</f>
        <v>1.2670889020560032E-3</v>
      </c>
      <c r="AO4" s="20"/>
      <c r="AP4" s="17">
        <v>82057</v>
      </c>
      <c r="AQ4" s="50">
        <f t="shared" ref="AQ4:AQ35" si="14">AP4/$BK4</f>
        <v>1.0330923565077497E-3</v>
      </c>
      <c r="AR4" s="20"/>
      <c r="AS4" s="17">
        <v>198258</v>
      </c>
      <c r="AT4" s="50">
        <f t="shared" ref="AT4:AT35" si="15">AS4/$BK4</f>
        <v>2.4960554787100851E-3</v>
      </c>
      <c r="AU4" s="20"/>
      <c r="AV4" s="17">
        <v>0</v>
      </c>
      <c r="AW4" s="50">
        <f t="shared" ref="AW4:AW35" si="16">AV4/$BK4</f>
        <v>0</v>
      </c>
      <c r="AX4" s="20"/>
      <c r="AY4" s="17">
        <v>3034930</v>
      </c>
      <c r="AZ4" s="50">
        <f t="shared" ref="AZ4:AZ35" si="17">AY4/$BK4</f>
        <v>3.8209573656556597E-2</v>
      </c>
      <c r="BA4" s="20"/>
      <c r="BB4" s="17">
        <v>1602123</v>
      </c>
      <c r="BC4" s="50">
        <f t="shared" ref="BC4:BC64" si="18">BB4/$BK4</f>
        <v>2.0170625607629642E-2</v>
      </c>
      <c r="BD4" s="20"/>
      <c r="BE4" s="17">
        <v>0</v>
      </c>
      <c r="BF4" s="50">
        <f t="shared" ref="BF4:BF35" si="19">BE4/$BK4</f>
        <v>0</v>
      </c>
      <c r="BG4" s="20"/>
      <c r="BH4" s="49">
        <f>AD4+AG4+AJ4+AM4+AP4+AS4+AV4+AY4+BB4+BE4</f>
        <v>8354931</v>
      </c>
      <c r="BI4" s="52">
        <f t="shared" ref="BI4:BI35" si="20">BH4/$BK4</f>
        <v>0.10518804435026445</v>
      </c>
      <c r="BJ4" s="19"/>
      <c r="BK4" s="43">
        <f t="shared" ref="BK4:BK35" si="21">AA4+BH4</f>
        <v>79428523</v>
      </c>
    </row>
    <row r="5" spans="1:63" s="22" customFormat="1" ht="15" customHeight="1" x14ac:dyDescent="0.25">
      <c r="A5" s="22">
        <v>6</v>
      </c>
      <c r="B5" s="22" t="s">
        <v>3</v>
      </c>
      <c r="C5" s="47">
        <v>17772188</v>
      </c>
      <c r="D5" s="51">
        <f t="shared" si="0"/>
        <v>0.32639091480701388</v>
      </c>
      <c r="E5" s="23"/>
      <c r="F5" s="47">
        <v>3810595</v>
      </c>
      <c r="G5" s="51">
        <f t="shared" si="1"/>
        <v>6.9982581098570029E-2</v>
      </c>
      <c r="H5" s="23"/>
      <c r="I5" s="47">
        <v>3712479</v>
      </c>
      <c r="J5" s="51">
        <f t="shared" si="2"/>
        <v>6.8180654909335198E-2</v>
      </c>
      <c r="K5" s="24"/>
      <c r="L5" s="47">
        <v>4796517</v>
      </c>
      <c r="M5" s="56">
        <f t="shared" si="3"/>
        <v>8.8089298375495118E-2</v>
      </c>
      <c r="N5" s="24"/>
      <c r="O5" s="47">
        <v>4574706</v>
      </c>
      <c r="P5" s="51">
        <f t="shared" si="4"/>
        <v>8.4015680923088101E-2</v>
      </c>
      <c r="Q5" s="48"/>
      <c r="R5" s="47">
        <v>2086064</v>
      </c>
      <c r="S5" s="51">
        <f t="shared" si="5"/>
        <v>3.8311114945778123E-2</v>
      </c>
      <c r="T5" s="24"/>
      <c r="U5" s="44">
        <f t="shared" ref="U5:U63" si="22">C5+F5+I5+L5+O5+R5</f>
        <v>36752549</v>
      </c>
      <c r="V5" s="53">
        <f t="shared" si="6"/>
        <v>0.67497024505928038</v>
      </c>
      <c r="W5" s="24"/>
      <c r="X5" s="47">
        <v>9104741</v>
      </c>
      <c r="Y5" s="51">
        <f t="shared" si="7"/>
        <v>0.16721096716233963</v>
      </c>
      <c r="Z5" s="23"/>
      <c r="AA5" s="44">
        <f t="shared" si="8"/>
        <v>45857290</v>
      </c>
      <c r="AB5" s="53">
        <f t="shared" si="9"/>
        <v>0.84218121222162001</v>
      </c>
      <c r="AC5" s="25"/>
      <c r="AD5" s="47">
        <v>1763925</v>
      </c>
      <c r="AE5" s="51">
        <f t="shared" si="10"/>
        <v>3.2394947341371917E-2</v>
      </c>
      <c r="AF5" s="25"/>
      <c r="AG5" s="47">
        <v>357398</v>
      </c>
      <c r="AH5" s="51">
        <f t="shared" si="11"/>
        <v>6.5637084285962502E-3</v>
      </c>
      <c r="AI5" s="25"/>
      <c r="AJ5" s="47">
        <v>683993</v>
      </c>
      <c r="AK5" s="51">
        <f t="shared" si="12"/>
        <v>1.256171164696175E-2</v>
      </c>
      <c r="AL5" s="25"/>
      <c r="AM5" s="47">
        <v>1415</v>
      </c>
      <c r="AN5" s="51">
        <f t="shared" si="13"/>
        <v>2.5986847790037142E-5</v>
      </c>
      <c r="AO5" s="25"/>
      <c r="AP5" s="47">
        <v>2382351</v>
      </c>
      <c r="AQ5" s="51">
        <f t="shared" si="14"/>
        <v>4.3752503759323519E-2</v>
      </c>
      <c r="AR5" s="25"/>
      <c r="AS5" s="47">
        <v>168542</v>
      </c>
      <c r="AT5" s="51">
        <f t="shared" si="15"/>
        <v>3.0953182333769893E-3</v>
      </c>
      <c r="AU5" s="25"/>
      <c r="AV5" s="47">
        <v>0</v>
      </c>
      <c r="AW5" s="51">
        <f t="shared" si="16"/>
        <v>0</v>
      </c>
      <c r="AX5" s="25"/>
      <c r="AY5" s="47">
        <v>2269737</v>
      </c>
      <c r="AZ5" s="51">
        <f t="shared" si="17"/>
        <v>4.1684317980505675E-2</v>
      </c>
      <c r="BA5" s="25"/>
      <c r="BB5" s="47">
        <v>965970</v>
      </c>
      <c r="BC5" s="51">
        <f t="shared" si="18"/>
        <v>1.7740293540453835E-2</v>
      </c>
      <c r="BD5" s="25"/>
      <c r="BE5" s="47">
        <v>0</v>
      </c>
      <c r="BF5" s="51">
        <f t="shared" si="19"/>
        <v>0</v>
      </c>
      <c r="BG5" s="25"/>
      <c r="BH5" s="49">
        <f t="shared" ref="BH5:BH63" si="23">AD5+AG5+AJ5+AM5+AP5+AS5+AV5+AY5+BB5+BE5</f>
        <v>8593331</v>
      </c>
      <c r="BI5" s="53">
        <f t="shared" si="20"/>
        <v>0.15781878777837999</v>
      </c>
      <c r="BJ5" s="24"/>
      <c r="BK5" s="44">
        <f t="shared" si="21"/>
        <v>54450621</v>
      </c>
    </row>
    <row r="6" spans="1:63" s="22" customFormat="1" ht="15" customHeight="1" x14ac:dyDescent="0.25">
      <c r="A6" s="22">
        <v>8</v>
      </c>
      <c r="B6" s="22" t="s">
        <v>4</v>
      </c>
      <c r="C6" s="47">
        <v>24193704</v>
      </c>
      <c r="D6" s="51">
        <f t="shared" si="0"/>
        <v>0.36133684859215354</v>
      </c>
      <c r="E6" s="23"/>
      <c r="F6" s="47">
        <v>4430008</v>
      </c>
      <c r="G6" s="51">
        <f t="shared" si="1"/>
        <v>6.616287981195558E-2</v>
      </c>
      <c r="H6" s="23"/>
      <c r="I6" s="47">
        <v>3677422</v>
      </c>
      <c r="J6" s="51">
        <f t="shared" si="2"/>
        <v>5.4922887228158801E-2</v>
      </c>
      <c r="K6" s="24"/>
      <c r="L6" s="47">
        <v>7801537</v>
      </c>
      <c r="M6" s="56">
        <f t="shared" si="3"/>
        <v>0.11651720603654091</v>
      </c>
      <c r="N6" s="24"/>
      <c r="O6" s="47">
        <v>2670464</v>
      </c>
      <c r="P6" s="51">
        <f t="shared" si="4"/>
        <v>3.9883808036950304E-2</v>
      </c>
      <c r="Q6" s="48"/>
      <c r="R6" s="47">
        <v>3421071</v>
      </c>
      <c r="S6" s="51">
        <f t="shared" si="5"/>
        <v>5.1094243938423288E-2</v>
      </c>
      <c r="T6" s="24"/>
      <c r="U6" s="44">
        <f t="shared" si="22"/>
        <v>46194206</v>
      </c>
      <c r="V6" s="53">
        <f t="shared" si="6"/>
        <v>0.68991787364418244</v>
      </c>
      <c r="W6" s="24"/>
      <c r="X6" s="47">
        <v>12329423</v>
      </c>
      <c r="Y6" s="51">
        <f t="shared" si="7"/>
        <v>0.18414190947279571</v>
      </c>
      <c r="Z6" s="23"/>
      <c r="AA6" s="44">
        <f t="shared" si="8"/>
        <v>58523629</v>
      </c>
      <c r="AB6" s="53">
        <f t="shared" si="9"/>
        <v>0.87405978311697807</v>
      </c>
      <c r="AC6" s="25"/>
      <c r="AD6" s="47">
        <v>2377515</v>
      </c>
      <c r="AE6" s="51">
        <f t="shared" si="10"/>
        <v>3.5508567748889296E-2</v>
      </c>
      <c r="AF6" s="25"/>
      <c r="AG6" s="47">
        <v>341740</v>
      </c>
      <c r="AH6" s="51">
        <f t="shared" si="11"/>
        <v>5.1039416964794868E-3</v>
      </c>
      <c r="AI6" s="25"/>
      <c r="AJ6" s="47">
        <v>595774</v>
      </c>
      <c r="AK6" s="51">
        <f t="shared" si="12"/>
        <v>8.897980219694417E-3</v>
      </c>
      <c r="AL6" s="25"/>
      <c r="AM6" s="47">
        <v>121685</v>
      </c>
      <c r="AN6" s="51">
        <f t="shared" si="13"/>
        <v>1.8173849866451289E-3</v>
      </c>
      <c r="AO6" s="25"/>
      <c r="AP6" s="47">
        <v>105032</v>
      </c>
      <c r="AQ6" s="51">
        <f t="shared" si="14"/>
        <v>1.5686697614111121E-3</v>
      </c>
      <c r="AR6" s="25"/>
      <c r="AS6" s="47">
        <v>189593</v>
      </c>
      <c r="AT6" s="51">
        <f t="shared" si="15"/>
        <v>2.8316018553889957E-3</v>
      </c>
      <c r="AU6" s="25"/>
      <c r="AV6" s="47">
        <v>0</v>
      </c>
      <c r="AW6" s="51">
        <f t="shared" si="16"/>
        <v>0</v>
      </c>
      <c r="AX6" s="25"/>
      <c r="AY6" s="47">
        <v>2913483</v>
      </c>
      <c r="AZ6" s="51">
        <f t="shared" si="17"/>
        <v>4.3513335768959285E-2</v>
      </c>
      <c r="BA6" s="25"/>
      <c r="BB6" s="47">
        <v>1787643</v>
      </c>
      <c r="BC6" s="51">
        <f t="shared" si="18"/>
        <v>2.6698734845554163E-2</v>
      </c>
      <c r="BD6" s="25"/>
      <c r="BE6" s="47">
        <v>0</v>
      </c>
      <c r="BF6" s="51">
        <f t="shared" si="19"/>
        <v>0</v>
      </c>
      <c r="BG6" s="25"/>
      <c r="BH6" s="49">
        <f t="shared" si="23"/>
        <v>8432465</v>
      </c>
      <c r="BI6" s="53">
        <f t="shared" si="20"/>
        <v>0.12594021688302187</v>
      </c>
      <c r="BJ6" s="24"/>
      <c r="BK6" s="44">
        <f t="shared" si="21"/>
        <v>66956094</v>
      </c>
    </row>
    <row r="7" spans="1:63" s="22" customFormat="1" ht="15" customHeight="1" x14ac:dyDescent="0.25">
      <c r="A7" s="22">
        <v>10</v>
      </c>
      <c r="B7" s="22" t="s">
        <v>5</v>
      </c>
      <c r="C7" s="47">
        <v>4179440</v>
      </c>
      <c r="D7" s="51">
        <f t="shared" si="0"/>
        <v>0.3364219341395609</v>
      </c>
      <c r="E7" s="23"/>
      <c r="F7" s="47">
        <v>928821</v>
      </c>
      <c r="G7" s="51">
        <f t="shared" si="1"/>
        <v>7.4764982219972312E-2</v>
      </c>
      <c r="H7" s="23"/>
      <c r="I7" s="47">
        <v>1058948</v>
      </c>
      <c r="J7" s="51">
        <f t="shared" si="2"/>
        <v>8.523949005446177E-2</v>
      </c>
      <c r="K7" s="24"/>
      <c r="L7" s="47">
        <v>937965</v>
      </c>
      <c r="M7" s="56">
        <f t="shared" si="3"/>
        <v>7.550102393029047E-2</v>
      </c>
      <c r="N7" s="24"/>
      <c r="O7" s="47">
        <v>993209</v>
      </c>
      <c r="P7" s="51">
        <f t="shared" si="4"/>
        <v>7.9947862102295791E-2</v>
      </c>
      <c r="Q7" s="48"/>
      <c r="R7" s="47">
        <v>486807</v>
      </c>
      <c r="S7" s="51">
        <f t="shared" si="5"/>
        <v>3.9185286184914056E-2</v>
      </c>
      <c r="T7" s="24"/>
      <c r="U7" s="44">
        <f t="shared" si="22"/>
        <v>8585190</v>
      </c>
      <c r="V7" s="53">
        <f t="shared" si="6"/>
        <v>0.69106057863149528</v>
      </c>
      <c r="W7" s="24"/>
      <c r="X7" s="47">
        <v>1953854</v>
      </c>
      <c r="Y7" s="51">
        <f t="shared" si="7"/>
        <v>0.15727450129833603</v>
      </c>
      <c r="Z7" s="23"/>
      <c r="AA7" s="44">
        <f t="shared" si="8"/>
        <v>10539044</v>
      </c>
      <c r="AB7" s="53">
        <f t="shared" si="9"/>
        <v>0.84833507992983137</v>
      </c>
      <c r="AC7" s="25"/>
      <c r="AD7" s="47">
        <v>633057</v>
      </c>
      <c r="AE7" s="51">
        <f t="shared" si="10"/>
        <v>5.095760684699098E-2</v>
      </c>
      <c r="AF7" s="25"/>
      <c r="AG7" s="47">
        <v>71627</v>
      </c>
      <c r="AH7" s="51">
        <f t="shared" si="11"/>
        <v>5.7655795696586925E-3</v>
      </c>
      <c r="AI7" s="25"/>
      <c r="AJ7" s="47">
        <v>118918</v>
      </c>
      <c r="AK7" s="51">
        <f t="shared" si="12"/>
        <v>9.5722449811477851E-3</v>
      </c>
      <c r="AL7" s="25"/>
      <c r="AM7" s="47">
        <v>0</v>
      </c>
      <c r="AN7" s="51">
        <f t="shared" si="13"/>
        <v>0</v>
      </c>
      <c r="AO7" s="25"/>
      <c r="AP7" s="47">
        <v>38064</v>
      </c>
      <c r="AQ7" s="51">
        <f t="shared" si="14"/>
        <v>3.0639426576498873E-3</v>
      </c>
      <c r="AR7" s="25"/>
      <c r="AS7" s="47">
        <v>44985</v>
      </c>
      <c r="AT7" s="51">
        <f t="shared" si="15"/>
        <v>3.6210450939044817E-3</v>
      </c>
      <c r="AU7" s="25"/>
      <c r="AV7" s="47">
        <v>0</v>
      </c>
      <c r="AW7" s="51">
        <f t="shared" si="16"/>
        <v>0</v>
      </c>
      <c r="AX7" s="25"/>
      <c r="AY7" s="47">
        <v>697551</v>
      </c>
      <c r="AZ7" s="51">
        <f t="shared" si="17"/>
        <v>5.6149019146341336E-2</v>
      </c>
      <c r="BA7" s="25"/>
      <c r="BB7" s="47">
        <v>279963</v>
      </c>
      <c r="BC7" s="51">
        <f t="shared" si="18"/>
        <v>2.2535481774475501E-2</v>
      </c>
      <c r="BD7" s="25"/>
      <c r="BE7" s="47">
        <v>0</v>
      </c>
      <c r="BF7" s="51">
        <f t="shared" si="19"/>
        <v>0</v>
      </c>
      <c r="BG7" s="25"/>
      <c r="BH7" s="49">
        <f t="shared" si="23"/>
        <v>1884165</v>
      </c>
      <c r="BI7" s="53">
        <f t="shared" si="20"/>
        <v>0.15166492007016866</v>
      </c>
      <c r="BJ7" s="24"/>
      <c r="BK7" s="44">
        <f t="shared" si="21"/>
        <v>12423209</v>
      </c>
    </row>
    <row r="8" spans="1:63" s="22" customFormat="1" ht="15" customHeight="1" x14ac:dyDescent="0.25">
      <c r="A8" s="22">
        <v>19</v>
      </c>
      <c r="B8" s="22" t="s">
        <v>6</v>
      </c>
      <c r="C8" s="47">
        <v>7054266</v>
      </c>
      <c r="D8" s="51">
        <f t="shared" si="0"/>
        <v>0.41359490416820988</v>
      </c>
      <c r="E8" s="23"/>
      <c r="F8" s="47">
        <v>1265726</v>
      </c>
      <c r="G8" s="51">
        <f t="shared" si="1"/>
        <v>7.4210105441616686E-2</v>
      </c>
      <c r="H8" s="23"/>
      <c r="I8" s="47">
        <v>949804</v>
      </c>
      <c r="J8" s="51">
        <f t="shared" si="2"/>
        <v>5.5687451303733433E-2</v>
      </c>
      <c r="K8" s="24"/>
      <c r="L8" s="47">
        <v>1289341</v>
      </c>
      <c r="M8" s="56">
        <f t="shared" si="3"/>
        <v>7.5594663900559453E-2</v>
      </c>
      <c r="N8" s="24"/>
      <c r="O8" s="47">
        <v>769508</v>
      </c>
      <c r="P8" s="51">
        <f t="shared" si="4"/>
        <v>4.5116612772564978E-2</v>
      </c>
      <c r="Q8" s="48"/>
      <c r="R8" s="47">
        <v>589045</v>
      </c>
      <c r="S8" s="51">
        <f t="shared" si="5"/>
        <v>3.4535982953543737E-2</v>
      </c>
      <c r="T8" s="24"/>
      <c r="U8" s="44">
        <f t="shared" si="22"/>
        <v>11917690</v>
      </c>
      <c r="V8" s="53">
        <f t="shared" si="6"/>
        <v>0.69873972054022815</v>
      </c>
      <c r="W8" s="24"/>
      <c r="X8" s="47">
        <v>2983789</v>
      </c>
      <c r="Y8" s="51">
        <f t="shared" si="7"/>
        <v>0.17494094006565089</v>
      </c>
      <c r="Z8" s="23"/>
      <c r="AA8" s="44">
        <f t="shared" si="8"/>
        <v>14901479</v>
      </c>
      <c r="AB8" s="53">
        <f t="shared" si="9"/>
        <v>0.87368066060587901</v>
      </c>
      <c r="AC8" s="25"/>
      <c r="AD8" s="47">
        <v>623441</v>
      </c>
      <c r="AE8" s="51">
        <f t="shared" si="10"/>
        <v>3.6552636468419664E-2</v>
      </c>
      <c r="AF8" s="25"/>
      <c r="AG8" s="47">
        <v>64252</v>
      </c>
      <c r="AH8" s="51">
        <f t="shared" si="11"/>
        <v>3.7671247132750338E-3</v>
      </c>
      <c r="AI8" s="25"/>
      <c r="AJ8" s="47">
        <v>211015</v>
      </c>
      <c r="AK8" s="51">
        <f t="shared" si="12"/>
        <v>1.2371907821884631E-2</v>
      </c>
      <c r="AL8" s="25"/>
      <c r="AM8" s="47">
        <v>1906</v>
      </c>
      <c r="AN8" s="51">
        <f t="shared" si="13"/>
        <v>1.1174966854731704E-4</v>
      </c>
      <c r="AO8" s="25"/>
      <c r="AP8" s="47">
        <v>65893</v>
      </c>
      <c r="AQ8" s="51">
        <f t="shared" si="14"/>
        <v>3.8633373082835056E-3</v>
      </c>
      <c r="AR8" s="25"/>
      <c r="AS8" s="47">
        <v>66799</v>
      </c>
      <c r="AT8" s="51">
        <f t="shared" si="15"/>
        <v>3.9164565106465012E-3</v>
      </c>
      <c r="AU8" s="25"/>
      <c r="AV8" s="47">
        <v>0</v>
      </c>
      <c r="AW8" s="51">
        <f t="shared" si="16"/>
        <v>0</v>
      </c>
      <c r="AX8" s="25"/>
      <c r="AY8" s="47">
        <v>699911</v>
      </c>
      <c r="AZ8" s="51">
        <f t="shared" si="17"/>
        <v>4.1036108217534742E-2</v>
      </c>
      <c r="BA8" s="25"/>
      <c r="BB8" s="47">
        <v>421283</v>
      </c>
      <c r="BC8" s="51">
        <f t="shared" si="18"/>
        <v>2.4700018685529571E-2</v>
      </c>
      <c r="BD8" s="25"/>
      <c r="BE8" s="47">
        <v>0</v>
      </c>
      <c r="BF8" s="51">
        <f t="shared" si="19"/>
        <v>0</v>
      </c>
      <c r="BG8" s="25"/>
      <c r="BH8" s="49">
        <f t="shared" si="23"/>
        <v>2154500</v>
      </c>
      <c r="BI8" s="53">
        <f t="shared" si="20"/>
        <v>0.12631933939412096</v>
      </c>
      <c r="BJ8" s="24"/>
      <c r="BK8" s="44">
        <f t="shared" si="21"/>
        <v>17055979</v>
      </c>
    </row>
    <row r="9" spans="1:63" s="22" customFormat="1" ht="15" customHeight="1" x14ac:dyDescent="0.25">
      <c r="A9" s="22">
        <v>20</v>
      </c>
      <c r="B9" s="22" t="s">
        <v>7</v>
      </c>
      <c r="C9" s="47">
        <v>21752296</v>
      </c>
      <c r="D9" s="51">
        <f t="shared" si="0"/>
        <v>0.40991580219366797</v>
      </c>
      <c r="E9" s="23"/>
      <c r="F9" s="47">
        <v>2889167</v>
      </c>
      <c r="G9" s="51">
        <f t="shared" si="1"/>
        <v>5.4445526507936132E-2</v>
      </c>
      <c r="H9" s="23"/>
      <c r="I9" s="47">
        <v>4091712</v>
      </c>
      <c r="J9" s="51">
        <f t="shared" si="2"/>
        <v>7.7107143394217217E-2</v>
      </c>
      <c r="K9" s="24"/>
      <c r="L9" s="47">
        <v>4928448</v>
      </c>
      <c r="M9" s="56">
        <f t="shared" si="3"/>
        <v>9.2875194208913783E-2</v>
      </c>
      <c r="N9" s="24"/>
      <c r="O9" s="47">
        <v>2216949</v>
      </c>
      <c r="P9" s="51">
        <f t="shared" si="4"/>
        <v>4.1777770390649796E-2</v>
      </c>
      <c r="Q9" s="48"/>
      <c r="R9" s="47">
        <v>2588406</v>
      </c>
      <c r="S9" s="51">
        <f t="shared" si="5"/>
        <v>4.8777771408264364E-2</v>
      </c>
      <c r="T9" s="24"/>
      <c r="U9" s="44">
        <f t="shared" si="22"/>
        <v>38466978</v>
      </c>
      <c r="V9" s="53">
        <f t="shared" si="6"/>
        <v>0.72489920810364927</v>
      </c>
      <c r="W9" s="24"/>
      <c r="X9" s="47">
        <v>9306794</v>
      </c>
      <c r="Y9" s="51">
        <f t="shared" si="7"/>
        <v>0.17538387342472794</v>
      </c>
      <c r="Z9" s="23"/>
      <c r="AA9" s="44">
        <f t="shared" si="8"/>
        <v>47773772</v>
      </c>
      <c r="AB9" s="53">
        <f t="shared" si="9"/>
        <v>0.90028308152837722</v>
      </c>
      <c r="AC9" s="25"/>
      <c r="AD9" s="47">
        <v>1391356</v>
      </c>
      <c r="AE9" s="51">
        <f t="shared" si="10"/>
        <v>2.621970622673455E-2</v>
      </c>
      <c r="AF9" s="25"/>
      <c r="AG9" s="47">
        <v>67954</v>
      </c>
      <c r="AH9" s="51">
        <f t="shared" si="11"/>
        <v>1.2805737114954905E-3</v>
      </c>
      <c r="AI9" s="25"/>
      <c r="AJ9" s="47">
        <v>848426</v>
      </c>
      <c r="AK9" s="51">
        <f t="shared" si="12"/>
        <v>1.5988345524167422E-2</v>
      </c>
      <c r="AL9" s="25"/>
      <c r="AM9" s="47">
        <v>7919</v>
      </c>
      <c r="AN9" s="51">
        <f t="shared" si="13"/>
        <v>1.4923129207011787E-4</v>
      </c>
      <c r="AO9" s="25"/>
      <c r="AP9" s="47">
        <v>64064</v>
      </c>
      <c r="AQ9" s="51">
        <f t="shared" si="14"/>
        <v>1.2072677731001429E-3</v>
      </c>
      <c r="AR9" s="25"/>
      <c r="AS9" s="47">
        <v>134922</v>
      </c>
      <c r="AT9" s="51">
        <f t="shared" si="15"/>
        <v>2.542566534749898E-3</v>
      </c>
      <c r="AU9" s="25"/>
      <c r="AV9" s="47">
        <v>0</v>
      </c>
      <c r="AW9" s="51">
        <f t="shared" si="16"/>
        <v>0</v>
      </c>
      <c r="AX9" s="25"/>
      <c r="AY9" s="47">
        <v>1662622</v>
      </c>
      <c r="AZ9" s="51">
        <f t="shared" si="17"/>
        <v>3.1331636479884267E-2</v>
      </c>
      <c r="BA9" s="25"/>
      <c r="BB9" s="47">
        <v>1114243</v>
      </c>
      <c r="BC9" s="51">
        <f t="shared" si="18"/>
        <v>2.0997590929420929E-2</v>
      </c>
      <c r="BD9" s="25"/>
      <c r="BE9" s="47">
        <v>0</v>
      </c>
      <c r="BF9" s="51">
        <f t="shared" si="19"/>
        <v>0</v>
      </c>
      <c r="BG9" s="25"/>
      <c r="BH9" s="49">
        <f t="shared" si="23"/>
        <v>5291506</v>
      </c>
      <c r="BI9" s="53">
        <f t="shared" si="20"/>
        <v>9.9716918471622826E-2</v>
      </c>
      <c r="BJ9" s="24"/>
      <c r="BK9" s="44">
        <f t="shared" si="21"/>
        <v>53065278</v>
      </c>
    </row>
    <row r="10" spans="1:63" s="22" customFormat="1" ht="15" customHeight="1" x14ac:dyDescent="0.25">
      <c r="A10" s="22">
        <v>22</v>
      </c>
      <c r="B10" s="22" t="s">
        <v>8</v>
      </c>
      <c r="C10" s="47">
        <v>50142555</v>
      </c>
      <c r="D10" s="51">
        <f t="shared" si="0"/>
        <v>0.42154803213515324</v>
      </c>
      <c r="E10" s="23"/>
      <c r="F10" s="47">
        <v>6514541</v>
      </c>
      <c r="G10" s="51">
        <f t="shared" si="1"/>
        <v>5.4767690613567122E-2</v>
      </c>
      <c r="H10" s="23"/>
      <c r="I10" s="47">
        <v>7823276</v>
      </c>
      <c r="J10" s="51">
        <f t="shared" si="2"/>
        <v>6.5770214594174009E-2</v>
      </c>
      <c r="K10" s="24"/>
      <c r="L10" s="47">
        <v>10609054</v>
      </c>
      <c r="M10" s="56">
        <f t="shared" si="3"/>
        <v>8.9190226475606912E-2</v>
      </c>
      <c r="N10" s="24"/>
      <c r="O10" s="47">
        <v>4159597</v>
      </c>
      <c r="P10" s="51">
        <f t="shared" si="4"/>
        <v>3.4969696494829332E-2</v>
      </c>
      <c r="Q10" s="48"/>
      <c r="R10" s="47">
        <v>4912238</v>
      </c>
      <c r="S10" s="51">
        <f t="shared" si="5"/>
        <v>4.129714296129347E-2</v>
      </c>
      <c r="T10" s="24"/>
      <c r="U10" s="44">
        <f t="shared" si="22"/>
        <v>84161261</v>
      </c>
      <c r="V10" s="53">
        <f t="shared" si="6"/>
        <v>0.70754300327462405</v>
      </c>
      <c r="W10" s="24"/>
      <c r="X10" s="47">
        <v>22273320</v>
      </c>
      <c r="Y10" s="51">
        <f t="shared" si="7"/>
        <v>0.18725161123354306</v>
      </c>
      <c r="Z10" s="23"/>
      <c r="AA10" s="44">
        <f t="shared" si="8"/>
        <v>106434581</v>
      </c>
      <c r="AB10" s="53">
        <f t="shared" si="9"/>
        <v>0.89479461450816711</v>
      </c>
      <c r="AC10" s="25"/>
      <c r="AD10" s="47">
        <v>6023395</v>
      </c>
      <c r="AE10" s="51">
        <f t="shared" si="10"/>
        <v>5.0638630381374089E-2</v>
      </c>
      <c r="AF10" s="25"/>
      <c r="AG10" s="47">
        <v>14044</v>
      </c>
      <c r="AH10" s="51">
        <f t="shared" si="11"/>
        <v>1.180677881951985E-4</v>
      </c>
      <c r="AI10" s="25"/>
      <c r="AJ10" s="47">
        <v>810861</v>
      </c>
      <c r="AK10" s="51">
        <f t="shared" si="12"/>
        <v>6.8169015098082349E-3</v>
      </c>
      <c r="AL10" s="25"/>
      <c r="AM10" s="47">
        <v>31780</v>
      </c>
      <c r="AN10" s="51">
        <f t="shared" si="13"/>
        <v>2.6717418889514444E-4</v>
      </c>
      <c r="AO10" s="25"/>
      <c r="AP10" s="47">
        <v>113964</v>
      </c>
      <c r="AQ10" s="51">
        <f t="shared" si="14"/>
        <v>9.5809437581013978E-4</v>
      </c>
      <c r="AR10" s="25"/>
      <c r="AS10" s="47">
        <v>512418</v>
      </c>
      <c r="AT10" s="51">
        <f t="shared" si="15"/>
        <v>4.3078937547285125E-3</v>
      </c>
      <c r="AU10" s="25"/>
      <c r="AV10" s="47">
        <v>0</v>
      </c>
      <c r="AW10" s="51">
        <f t="shared" si="16"/>
        <v>0</v>
      </c>
      <c r="AX10" s="25"/>
      <c r="AY10" s="47">
        <v>2667062</v>
      </c>
      <c r="AZ10" s="51">
        <f t="shared" si="17"/>
        <v>2.2421967482160531E-2</v>
      </c>
      <c r="BA10" s="25"/>
      <c r="BB10" s="47">
        <v>2340511</v>
      </c>
      <c r="BC10" s="51">
        <f t="shared" si="18"/>
        <v>1.9676656010861025E-2</v>
      </c>
      <c r="BD10" s="25"/>
      <c r="BE10" s="47">
        <v>0</v>
      </c>
      <c r="BF10" s="51">
        <f t="shared" si="19"/>
        <v>0</v>
      </c>
      <c r="BG10" s="25"/>
      <c r="BH10" s="49">
        <f t="shared" si="23"/>
        <v>12514035</v>
      </c>
      <c r="BI10" s="53">
        <f t="shared" si="20"/>
        <v>0.10520538549183288</v>
      </c>
      <c r="BJ10" s="24"/>
      <c r="BK10" s="44">
        <f t="shared" si="21"/>
        <v>118948616</v>
      </c>
    </row>
    <row r="11" spans="1:63" s="22" customFormat="1" ht="15" customHeight="1" x14ac:dyDescent="0.25">
      <c r="A11" s="22">
        <v>23</v>
      </c>
      <c r="B11" s="22" t="s">
        <v>9</v>
      </c>
      <c r="C11" s="47">
        <v>131019759</v>
      </c>
      <c r="D11" s="51">
        <f t="shared" si="0"/>
        <v>0.43048175695653162</v>
      </c>
      <c r="E11" s="23"/>
      <c r="F11" s="47">
        <v>16667603</v>
      </c>
      <c r="G11" s="51">
        <f t="shared" si="1"/>
        <v>5.4763488182679051E-2</v>
      </c>
      <c r="H11" s="23"/>
      <c r="I11" s="47">
        <v>25646872</v>
      </c>
      <c r="J11" s="51">
        <f t="shared" si="2"/>
        <v>8.4265996238012286E-2</v>
      </c>
      <c r="K11" s="24"/>
      <c r="L11" s="47">
        <v>28473670</v>
      </c>
      <c r="M11" s="56">
        <f t="shared" si="3"/>
        <v>9.3553793581626771E-2</v>
      </c>
      <c r="N11" s="24"/>
      <c r="O11" s="47">
        <v>4859289</v>
      </c>
      <c r="P11" s="51">
        <f t="shared" si="4"/>
        <v>1.5965799985020179E-2</v>
      </c>
      <c r="Q11" s="48"/>
      <c r="R11" s="47">
        <v>10638802</v>
      </c>
      <c r="S11" s="51">
        <f t="shared" si="5"/>
        <v>3.4955110678173834E-2</v>
      </c>
      <c r="T11" s="24"/>
      <c r="U11" s="44">
        <f t="shared" si="22"/>
        <v>217305995</v>
      </c>
      <c r="V11" s="53">
        <f t="shared" si="6"/>
        <v>0.71398594562204376</v>
      </c>
      <c r="W11" s="24"/>
      <c r="X11" s="47">
        <v>58653385</v>
      </c>
      <c r="Y11" s="51">
        <f t="shared" si="7"/>
        <v>0.19271301076235287</v>
      </c>
      <c r="Z11" s="23"/>
      <c r="AA11" s="44">
        <f t="shared" si="8"/>
        <v>275959380</v>
      </c>
      <c r="AB11" s="53">
        <f t="shared" si="9"/>
        <v>0.90669895638439657</v>
      </c>
      <c r="AC11" s="25"/>
      <c r="AD11" s="47">
        <v>7618402</v>
      </c>
      <c r="AE11" s="51">
        <f t="shared" si="10"/>
        <v>2.5031209820506189E-2</v>
      </c>
      <c r="AF11" s="25"/>
      <c r="AG11" s="47">
        <v>539100</v>
      </c>
      <c r="AH11" s="51">
        <f t="shared" si="11"/>
        <v>1.7712802782309056E-3</v>
      </c>
      <c r="AI11" s="25"/>
      <c r="AJ11" s="47">
        <v>1729444</v>
      </c>
      <c r="AK11" s="51">
        <f t="shared" si="12"/>
        <v>5.6823039315614362E-3</v>
      </c>
      <c r="AL11" s="25"/>
      <c r="AM11" s="47">
        <v>573437</v>
      </c>
      <c r="AN11" s="51">
        <f t="shared" si="13"/>
        <v>1.8840987737115485E-3</v>
      </c>
      <c r="AO11" s="25"/>
      <c r="AP11" s="47">
        <v>613825</v>
      </c>
      <c r="AQ11" s="51">
        <f t="shared" si="14"/>
        <v>2.0167985842795134E-3</v>
      </c>
      <c r="AR11" s="25"/>
      <c r="AS11" s="47">
        <v>905105</v>
      </c>
      <c r="AT11" s="51">
        <f t="shared" si="15"/>
        <v>2.9738353482251603E-3</v>
      </c>
      <c r="AU11" s="25"/>
      <c r="AV11" s="47">
        <v>0</v>
      </c>
      <c r="AW11" s="51">
        <f t="shared" si="16"/>
        <v>0</v>
      </c>
      <c r="AX11" s="25"/>
      <c r="AY11" s="47">
        <v>11807451</v>
      </c>
      <c r="AZ11" s="51">
        <f t="shared" si="17"/>
        <v>3.8794852703538829E-2</v>
      </c>
      <c r="BA11" s="25"/>
      <c r="BB11" s="47">
        <v>4609980</v>
      </c>
      <c r="BC11" s="51">
        <f t="shared" si="18"/>
        <v>1.5146664175549824E-2</v>
      </c>
      <c r="BD11" s="25"/>
      <c r="BE11" s="47">
        <v>0</v>
      </c>
      <c r="BF11" s="51">
        <f t="shared" si="19"/>
        <v>0</v>
      </c>
      <c r="BG11" s="25"/>
      <c r="BH11" s="49">
        <f t="shared" si="23"/>
        <v>28396744</v>
      </c>
      <c r="BI11" s="53">
        <f t="shared" si="20"/>
        <v>9.3301043615603416E-2</v>
      </c>
      <c r="BJ11" s="24"/>
      <c r="BK11" s="44">
        <f t="shared" si="21"/>
        <v>304356124</v>
      </c>
    </row>
    <row r="12" spans="1:63" s="22" customFormat="1" ht="15" customHeight="1" x14ac:dyDescent="0.25">
      <c r="A12" s="22">
        <v>27</v>
      </c>
      <c r="B12" s="22" t="s">
        <v>10</v>
      </c>
      <c r="C12" s="47">
        <v>20601038</v>
      </c>
      <c r="D12" s="51">
        <f t="shared" si="0"/>
        <v>0.32664095592779546</v>
      </c>
      <c r="E12" s="23"/>
      <c r="F12" s="47">
        <v>4982863</v>
      </c>
      <c r="G12" s="51">
        <f t="shared" si="1"/>
        <v>7.900607404234887E-2</v>
      </c>
      <c r="H12" s="23"/>
      <c r="I12" s="47">
        <v>4205347</v>
      </c>
      <c r="J12" s="51">
        <f t="shared" si="2"/>
        <v>6.6678123892984748E-2</v>
      </c>
      <c r="K12" s="24"/>
      <c r="L12" s="47">
        <v>9640084</v>
      </c>
      <c r="M12" s="56">
        <f t="shared" si="3"/>
        <v>0.15284891241811438</v>
      </c>
      <c r="N12" s="24"/>
      <c r="O12" s="47">
        <v>1968712</v>
      </c>
      <c r="P12" s="51">
        <f t="shared" si="4"/>
        <v>3.1215027593586402E-2</v>
      </c>
      <c r="Q12" s="48"/>
      <c r="R12" s="47">
        <v>1861811</v>
      </c>
      <c r="S12" s="51">
        <f t="shared" si="5"/>
        <v>2.9520052571957042E-2</v>
      </c>
      <c r="T12" s="24"/>
      <c r="U12" s="44">
        <f t="shared" si="22"/>
        <v>43259855</v>
      </c>
      <c r="V12" s="53">
        <f t="shared" si="6"/>
        <v>0.68590914644678691</v>
      </c>
      <c r="W12" s="24"/>
      <c r="X12" s="47">
        <v>10561167</v>
      </c>
      <c r="Y12" s="51">
        <f t="shared" si="7"/>
        <v>0.16745319748417956</v>
      </c>
      <c r="Z12" s="23"/>
      <c r="AA12" s="44">
        <f t="shared" si="8"/>
        <v>53821022</v>
      </c>
      <c r="AB12" s="53">
        <f t="shared" si="9"/>
        <v>0.85336234393096644</v>
      </c>
      <c r="AC12" s="25"/>
      <c r="AD12" s="47">
        <v>2155853</v>
      </c>
      <c r="AE12" s="51">
        <f t="shared" si="10"/>
        <v>3.4182252601048818E-2</v>
      </c>
      <c r="AF12" s="25"/>
      <c r="AG12" s="47">
        <v>222163</v>
      </c>
      <c r="AH12" s="51">
        <f t="shared" si="11"/>
        <v>3.522518364938059E-3</v>
      </c>
      <c r="AI12" s="25"/>
      <c r="AJ12" s="47">
        <v>833073</v>
      </c>
      <c r="AK12" s="51">
        <f t="shared" si="12"/>
        <v>1.3208837393418542E-2</v>
      </c>
      <c r="AL12" s="25"/>
      <c r="AM12" s="47">
        <v>210381</v>
      </c>
      <c r="AN12" s="51">
        <f t="shared" si="13"/>
        <v>3.3357081788328107E-3</v>
      </c>
      <c r="AO12" s="25"/>
      <c r="AP12" s="47">
        <v>360480</v>
      </c>
      <c r="AQ12" s="51">
        <f t="shared" si="14"/>
        <v>5.7156116013596841E-3</v>
      </c>
      <c r="AR12" s="25"/>
      <c r="AS12" s="47">
        <v>251359</v>
      </c>
      <c r="AT12" s="51">
        <f t="shared" si="15"/>
        <v>3.9854372406407258E-3</v>
      </c>
      <c r="AU12" s="25"/>
      <c r="AV12" s="47">
        <v>0</v>
      </c>
      <c r="AW12" s="51">
        <f t="shared" si="16"/>
        <v>0</v>
      </c>
      <c r="AX12" s="25"/>
      <c r="AY12" s="47">
        <v>3668907</v>
      </c>
      <c r="AZ12" s="51">
        <f t="shared" si="17"/>
        <v>5.8172568279820668E-2</v>
      </c>
      <c r="BA12" s="25"/>
      <c r="BB12" s="47">
        <v>1546128</v>
      </c>
      <c r="BC12" s="51">
        <f t="shared" si="18"/>
        <v>2.451472240897427E-2</v>
      </c>
      <c r="BD12" s="25"/>
      <c r="BE12" s="47">
        <v>0</v>
      </c>
      <c r="BF12" s="51">
        <f t="shared" si="19"/>
        <v>0</v>
      </c>
      <c r="BG12" s="25"/>
      <c r="BH12" s="49">
        <f t="shared" si="23"/>
        <v>9248344</v>
      </c>
      <c r="BI12" s="53">
        <f t="shared" si="20"/>
        <v>0.14663765606903359</v>
      </c>
      <c r="BJ12" s="24"/>
      <c r="BK12" s="44">
        <f t="shared" si="21"/>
        <v>63069366</v>
      </c>
    </row>
    <row r="13" spans="1:63" s="22" customFormat="1" ht="15" customHeight="1" x14ac:dyDescent="0.25">
      <c r="A13" s="22">
        <v>28</v>
      </c>
      <c r="B13" s="22" t="s">
        <v>11</v>
      </c>
      <c r="C13" s="47">
        <v>17162861</v>
      </c>
      <c r="D13" s="51">
        <f t="shared" si="0"/>
        <v>0.39791393846804513</v>
      </c>
      <c r="E13" s="23"/>
      <c r="F13" s="47">
        <v>3262016</v>
      </c>
      <c r="G13" s="51">
        <f t="shared" si="1"/>
        <v>7.5628511697774556E-2</v>
      </c>
      <c r="H13" s="23"/>
      <c r="I13" s="47">
        <v>3251199</v>
      </c>
      <c r="J13" s="51">
        <f t="shared" si="2"/>
        <v>7.5377723960671231E-2</v>
      </c>
      <c r="K13" s="24"/>
      <c r="L13" s="47">
        <v>4386773</v>
      </c>
      <c r="M13" s="56">
        <f t="shared" si="3"/>
        <v>0.10170554440750186</v>
      </c>
      <c r="N13" s="24"/>
      <c r="O13" s="47">
        <v>1441970</v>
      </c>
      <c r="P13" s="51">
        <f t="shared" si="4"/>
        <v>3.3431486851333646E-2</v>
      </c>
      <c r="Q13" s="48"/>
      <c r="R13" s="47">
        <v>2091462</v>
      </c>
      <c r="S13" s="51">
        <f t="shared" si="5"/>
        <v>4.8489694205194264E-2</v>
      </c>
      <c r="T13" s="24"/>
      <c r="U13" s="44">
        <f t="shared" si="22"/>
        <v>31596281</v>
      </c>
      <c r="V13" s="53">
        <f t="shared" si="6"/>
        <v>0.73254689959052066</v>
      </c>
      <c r="W13" s="24"/>
      <c r="X13" s="47">
        <v>7232454</v>
      </c>
      <c r="Y13" s="51">
        <f t="shared" si="7"/>
        <v>0.16768149878560265</v>
      </c>
      <c r="Z13" s="23"/>
      <c r="AA13" s="44">
        <f t="shared" si="8"/>
        <v>38828735</v>
      </c>
      <c r="AB13" s="53">
        <f t="shared" si="9"/>
        <v>0.90022839837612334</v>
      </c>
      <c r="AC13" s="25"/>
      <c r="AD13" s="47">
        <v>481410</v>
      </c>
      <c r="AE13" s="51">
        <f t="shared" si="10"/>
        <v>1.1161294676796695E-2</v>
      </c>
      <c r="AF13" s="25"/>
      <c r="AG13" s="47">
        <v>4957</v>
      </c>
      <c r="AH13" s="51">
        <f t="shared" si="11"/>
        <v>1.1492602503662412E-4</v>
      </c>
      <c r="AI13" s="25"/>
      <c r="AJ13" s="47">
        <v>377190</v>
      </c>
      <c r="AK13" s="51">
        <f t="shared" si="12"/>
        <v>8.7449964461497384E-3</v>
      </c>
      <c r="AL13" s="25"/>
      <c r="AM13" s="47">
        <v>0</v>
      </c>
      <c r="AN13" s="51">
        <f t="shared" si="13"/>
        <v>0</v>
      </c>
      <c r="AO13" s="25"/>
      <c r="AP13" s="47">
        <v>116071</v>
      </c>
      <c r="AQ13" s="51">
        <f t="shared" si="14"/>
        <v>2.6910588363982242E-3</v>
      </c>
      <c r="AR13" s="25"/>
      <c r="AS13" s="47">
        <v>131798</v>
      </c>
      <c r="AT13" s="51">
        <f t="shared" si="15"/>
        <v>3.0556829226905356E-3</v>
      </c>
      <c r="AU13" s="25"/>
      <c r="AV13" s="47">
        <v>0</v>
      </c>
      <c r="AW13" s="51">
        <f t="shared" si="16"/>
        <v>0</v>
      </c>
      <c r="AX13" s="25"/>
      <c r="AY13" s="47">
        <v>2290658</v>
      </c>
      <c r="AZ13" s="51">
        <f t="shared" si="17"/>
        <v>5.3107972293391835E-2</v>
      </c>
      <c r="BA13" s="25"/>
      <c r="BB13" s="47">
        <v>901274</v>
      </c>
      <c r="BC13" s="51">
        <f t="shared" si="18"/>
        <v>2.0895670423413025E-2</v>
      </c>
      <c r="BD13" s="25"/>
      <c r="BE13" s="47">
        <v>0</v>
      </c>
      <c r="BF13" s="51">
        <f t="shared" si="19"/>
        <v>0</v>
      </c>
      <c r="BG13" s="25"/>
      <c r="BH13" s="49">
        <f t="shared" si="23"/>
        <v>4303358</v>
      </c>
      <c r="BI13" s="53">
        <f t="shared" si="20"/>
        <v>9.9771601623876674E-2</v>
      </c>
      <c r="BJ13" s="24"/>
      <c r="BK13" s="44">
        <f t="shared" si="21"/>
        <v>43132093</v>
      </c>
    </row>
    <row r="14" spans="1:63" s="22" customFormat="1" ht="15" customHeight="1" x14ac:dyDescent="0.25">
      <c r="A14" s="22">
        <v>33</v>
      </c>
      <c r="B14" s="22" t="s">
        <v>12</v>
      </c>
      <c r="C14" s="47">
        <v>79240405</v>
      </c>
      <c r="D14" s="51">
        <f t="shared" si="0"/>
        <v>0.40525074943516676</v>
      </c>
      <c r="E14" s="23"/>
      <c r="F14" s="47">
        <v>9991569</v>
      </c>
      <c r="G14" s="51">
        <f t="shared" si="1"/>
        <v>5.1098815374343173E-2</v>
      </c>
      <c r="H14" s="23"/>
      <c r="I14" s="47">
        <v>18331208</v>
      </c>
      <c r="J14" s="51">
        <f t="shared" si="2"/>
        <v>9.3749341387792298E-2</v>
      </c>
      <c r="K14" s="24"/>
      <c r="L14" s="47">
        <v>18384060</v>
      </c>
      <c r="M14" s="56">
        <f t="shared" si="3"/>
        <v>9.4019636732814174E-2</v>
      </c>
      <c r="N14" s="24"/>
      <c r="O14" s="47">
        <v>4888188</v>
      </c>
      <c r="P14" s="51">
        <f t="shared" si="4"/>
        <v>2.4999138386281455E-2</v>
      </c>
      <c r="Q14" s="48"/>
      <c r="R14" s="47">
        <v>8444833</v>
      </c>
      <c r="S14" s="51">
        <f t="shared" si="5"/>
        <v>4.3188508464902818E-2</v>
      </c>
      <c r="T14" s="24"/>
      <c r="U14" s="44">
        <f t="shared" si="22"/>
        <v>139280263</v>
      </c>
      <c r="V14" s="53">
        <f t="shared" si="6"/>
        <v>0.71230618978130067</v>
      </c>
      <c r="W14" s="24"/>
      <c r="X14" s="47">
        <v>35997772</v>
      </c>
      <c r="Y14" s="51">
        <f t="shared" si="7"/>
        <v>0.1840995648747159</v>
      </c>
      <c r="Z14" s="23"/>
      <c r="AA14" s="44">
        <f t="shared" si="8"/>
        <v>175278035</v>
      </c>
      <c r="AB14" s="53">
        <f t="shared" si="9"/>
        <v>0.89640575465601657</v>
      </c>
      <c r="AC14" s="25"/>
      <c r="AD14" s="47">
        <v>6108407</v>
      </c>
      <c r="AE14" s="51">
        <f t="shared" si="10"/>
        <v>3.1239574237474161E-2</v>
      </c>
      <c r="AF14" s="25"/>
      <c r="AG14" s="47">
        <v>58404</v>
      </c>
      <c r="AH14" s="51">
        <f t="shared" si="11"/>
        <v>2.9868934630017954E-4</v>
      </c>
      <c r="AI14" s="25"/>
      <c r="AJ14" s="47">
        <v>1293813</v>
      </c>
      <c r="AK14" s="51">
        <f t="shared" si="12"/>
        <v>6.6168097939297687E-3</v>
      </c>
      <c r="AL14" s="25"/>
      <c r="AM14" s="47">
        <v>59287</v>
      </c>
      <c r="AN14" s="51">
        <f t="shared" si="13"/>
        <v>3.0320517899628011E-4</v>
      </c>
      <c r="AO14" s="25"/>
      <c r="AP14" s="47">
        <v>441154</v>
      </c>
      <c r="AQ14" s="51">
        <f t="shared" si="14"/>
        <v>2.2561468371637117E-3</v>
      </c>
      <c r="AR14" s="25"/>
      <c r="AS14" s="47">
        <v>406092</v>
      </c>
      <c r="AT14" s="51">
        <f t="shared" si="15"/>
        <v>2.0768329911946531E-3</v>
      </c>
      <c r="AU14" s="25"/>
      <c r="AV14" s="47">
        <v>0</v>
      </c>
      <c r="AW14" s="51">
        <f t="shared" si="16"/>
        <v>0</v>
      </c>
      <c r="AX14" s="25"/>
      <c r="AY14" s="47">
        <v>9547331</v>
      </c>
      <c r="AZ14" s="51">
        <f t="shared" si="17"/>
        <v>4.882689636499965E-2</v>
      </c>
      <c r="BA14" s="25"/>
      <c r="BB14" s="47">
        <v>2341736</v>
      </c>
      <c r="BC14" s="51">
        <f t="shared" si="18"/>
        <v>1.1976090593925027E-2</v>
      </c>
      <c r="BD14" s="25"/>
      <c r="BE14" s="47">
        <v>0</v>
      </c>
      <c r="BF14" s="51">
        <f t="shared" si="19"/>
        <v>0</v>
      </c>
      <c r="BG14" s="25"/>
      <c r="BH14" s="49">
        <f t="shared" si="23"/>
        <v>20256224</v>
      </c>
      <c r="BI14" s="53">
        <f t="shared" si="20"/>
        <v>0.10359424534398343</v>
      </c>
      <c r="BJ14" s="24"/>
      <c r="BK14" s="44">
        <f t="shared" si="21"/>
        <v>195534259</v>
      </c>
    </row>
    <row r="15" spans="1:63" s="22" customFormat="1" ht="15" customHeight="1" x14ac:dyDescent="0.25">
      <c r="A15" s="22">
        <v>34</v>
      </c>
      <c r="B15" s="22" t="s">
        <v>13</v>
      </c>
      <c r="C15" s="47">
        <v>102801790</v>
      </c>
      <c r="D15" s="51">
        <f t="shared" si="0"/>
        <v>0.42458557287309545</v>
      </c>
      <c r="E15" s="23"/>
      <c r="F15" s="47">
        <v>14111610</v>
      </c>
      <c r="G15" s="51">
        <f t="shared" si="1"/>
        <v>5.8282895813503856E-2</v>
      </c>
      <c r="H15" s="23"/>
      <c r="I15" s="47">
        <v>20599249</v>
      </c>
      <c r="J15" s="51">
        <f t="shared" si="2"/>
        <v>8.5077739769127927E-2</v>
      </c>
      <c r="K15" s="24"/>
      <c r="L15" s="47">
        <v>19596674</v>
      </c>
      <c r="M15" s="56">
        <f t="shared" si="3"/>
        <v>8.0936966726914916E-2</v>
      </c>
      <c r="N15" s="24"/>
      <c r="O15" s="47">
        <v>6729558</v>
      </c>
      <c r="P15" s="51">
        <f t="shared" si="4"/>
        <v>2.7794002795211274E-2</v>
      </c>
      <c r="Q15" s="48"/>
      <c r="R15" s="47">
        <v>8972072</v>
      </c>
      <c r="S15" s="51">
        <f t="shared" si="5"/>
        <v>3.7055894940921354E-2</v>
      </c>
      <c r="T15" s="24"/>
      <c r="U15" s="44">
        <f t="shared" si="22"/>
        <v>172810953</v>
      </c>
      <c r="V15" s="53">
        <f t="shared" si="6"/>
        <v>0.71373307291877475</v>
      </c>
      <c r="W15" s="24"/>
      <c r="X15" s="47">
        <v>46238881</v>
      </c>
      <c r="Y15" s="51">
        <f t="shared" si="7"/>
        <v>0.19097295658369265</v>
      </c>
      <c r="Z15" s="23"/>
      <c r="AA15" s="44">
        <f t="shared" si="8"/>
        <v>219049834</v>
      </c>
      <c r="AB15" s="53">
        <f t="shared" si="9"/>
        <v>0.90470602950246737</v>
      </c>
      <c r="AC15" s="25"/>
      <c r="AD15" s="47">
        <v>9775822</v>
      </c>
      <c r="AE15" s="51">
        <f t="shared" si="10"/>
        <v>4.0375493307805335E-2</v>
      </c>
      <c r="AF15" s="25"/>
      <c r="AG15" s="47">
        <v>471808</v>
      </c>
      <c r="AH15" s="51">
        <f t="shared" si="11"/>
        <v>1.9486321197919746E-3</v>
      </c>
      <c r="AI15" s="25"/>
      <c r="AJ15" s="47">
        <v>2301550</v>
      </c>
      <c r="AK15" s="51">
        <f t="shared" si="12"/>
        <v>9.5057189689602955E-3</v>
      </c>
      <c r="AL15" s="25"/>
      <c r="AM15" s="47">
        <v>874282</v>
      </c>
      <c r="AN15" s="51">
        <f t="shared" si="13"/>
        <v>3.6109052558582454E-3</v>
      </c>
      <c r="AO15" s="25"/>
      <c r="AP15" s="47">
        <v>641297</v>
      </c>
      <c r="AQ15" s="51">
        <f t="shared" si="14"/>
        <v>2.6486450686004346E-3</v>
      </c>
      <c r="AR15" s="25"/>
      <c r="AS15" s="47">
        <v>300337</v>
      </c>
      <c r="AT15" s="51">
        <f t="shared" si="15"/>
        <v>1.2404332375923306E-3</v>
      </c>
      <c r="AU15" s="25"/>
      <c r="AV15" s="47">
        <v>0</v>
      </c>
      <c r="AW15" s="51">
        <f t="shared" si="16"/>
        <v>0</v>
      </c>
      <c r="AX15" s="25"/>
      <c r="AY15" s="47">
        <v>5983110</v>
      </c>
      <c r="AZ15" s="51">
        <f t="shared" si="17"/>
        <v>2.4711069592394705E-2</v>
      </c>
      <c r="BA15" s="25"/>
      <c r="BB15" s="47">
        <v>2724624</v>
      </c>
      <c r="BC15" s="51">
        <f t="shared" si="18"/>
        <v>1.1253072946529285E-2</v>
      </c>
      <c r="BD15" s="25"/>
      <c r="BE15" s="47">
        <v>0</v>
      </c>
      <c r="BF15" s="51">
        <f t="shared" si="19"/>
        <v>0</v>
      </c>
      <c r="BG15" s="25"/>
      <c r="BH15" s="49">
        <f t="shared" si="23"/>
        <v>23072830</v>
      </c>
      <c r="BI15" s="53">
        <f t="shared" si="20"/>
        <v>9.5293970497532604E-2</v>
      </c>
      <c r="BJ15" s="24"/>
      <c r="BK15" s="44">
        <f t="shared" si="21"/>
        <v>242122664</v>
      </c>
    </row>
    <row r="16" spans="1:63" s="22" customFormat="1" ht="15" customHeight="1" x14ac:dyDescent="0.25">
      <c r="A16" s="22">
        <v>35</v>
      </c>
      <c r="B16" s="22" t="s">
        <v>14</v>
      </c>
      <c r="C16" s="47">
        <v>128287987</v>
      </c>
      <c r="D16" s="51">
        <f t="shared" si="0"/>
        <v>0.42133140408757186</v>
      </c>
      <c r="E16" s="23"/>
      <c r="F16" s="47">
        <v>15810311</v>
      </c>
      <c r="G16" s="51">
        <f t="shared" si="1"/>
        <v>5.1925208965132356E-2</v>
      </c>
      <c r="H16" s="23"/>
      <c r="I16" s="47">
        <v>30897883</v>
      </c>
      <c r="J16" s="51">
        <f t="shared" si="2"/>
        <v>0.10147675345255451</v>
      </c>
      <c r="K16" s="24"/>
      <c r="L16" s="47">
        <v>22296648</v>
      </c>
      <c r="M16" s="56">
        <f t="shared" si="3"/>
        <v>7.3228041284070899E-2</v>
      </c>
      <c r="N16" s="24"/>
      <c r="O16" s="47">
        <v>7270175</v>
      </c>
      <c r="P16" s="51">
        <f t="shared" si="4"/>
        <v>2.3877161941221844E-2</v>
      </c>
      <c r="Q16" s="48"/>
      <c r="R16" s="47">
        <v>15228596</v>
      </c>
      <c r="S16" s="51">
        <f t="shared" si="5"/>
        <v>5.0014704299338492E-2</v>
      </c>
      <c r="T16" s="24"/>
      <c r="U16" s="44">
        <f t="shared" si="22"/>
        <v>219791600</v>
      </c>
      <c r="V16" s="53">
        <f t="shared" si="6"/>
        <v>0.72185327402988997</v>
      </c>
      <c r="W16" s="24"/>
      <c r="X16" s="47">
        <v>55477830</v>
      </c>
      <c r="Y16" s="51">
        <f t="shared" si="7"/>
        <v>0.1822037476481069</v>
      </c>
      <c r="Z16" s="23"/>
      <c r="AA16" s="44">
        <f t="shared" si="8"/>
        <v>275269430</v>
      </c>
      <c r="AB16" s="53">
        <f t="shared" si="9"/>
        <v>0.90405702167799684</v>
      </c>
      <c r="AC16" s="25"/>
      <c r="AD16" s="47">
        <v>8958589</v>
      </c>
      <c r="AE16" s="51">
        <f t="shared" si="10"/>
        <v>2.9422356451921539E-2</v>
      </c>
      <c r="AF16" s="25"/>
      <c r="AG16" s="47">
        <v>235343</v>
      </c>
      <c r="AH16" s="51">
        <f t="shared" si="11"/>
        <v>7.7292815134889781E-4</v>
      </c>
      <c r="AI16" s="25"/>
      <c r="AJ16" s="47">
        <v>2790822</v>
      </c>
      <c r="AK16" s="51">
        <f t="shared" si="12"/>
        <v>9.1657915859143183E-3</v>
      </c>
      <c r="AL16" s="25"/>
      <c r="AM16" s="47">
        <v>77085</v>
      </c>
      <c r="AN16" s="51">
        <f t="shared" si="13"/>
        <v>2.5316736230408289E-4</v>
      </c>
      <c r="AO16" s="25"/>
      <c r="AP16" s="47">
        <v>1665455</v>
      </c>
      <c r="AQ16" s="51">
        <f t="shared" si="14"/>
        <v>5.4697911316877006E-3</v>
      </c>
      <c r="AR16" s="25"/>
      <c r="AS16" s="47">
        <v>651301</v>
      </c>
      <c r="AT16" s="51">
        <f t="shared" si="15"/>
        <v>2.139043344827288E-3</v>
      </c>
      <c r="AU16" s="25"/>
      <c r="AV16" s="47">
        <v>69561</v>
      </c>
      <c r="AW16" s="51">
        <f t="shared" si="16"/>
        <v>2.2845657247498621E-4</v>
      </c>
      <c r="AX16" s="25"/>
      <c r="AY16" s="47">
        <v>11398056</v>
      </c>
      <c r="AZ16" s="51">
        <f t="shared" si="17"/>
        <v>3.7434206044161977E-2</v>
      </c>
      <c r="BA16" s="25"/>
      <c r="BB16" s="47">
        <v>3366734</v>
      </c>
      <c r="BC16" s="51">
        <f t="shared" si="18"/>
        <v>1.1057237677362318E-2</v>
      </c>
      <c r="BD16" s="25"/>
      <c r="BE16" s="47">
        <v>0</v>
      </c>
      <c r="BF16" s="51">
        <f t="shared" si="19"/>
        <v>0</v>
      </c>
      <c r="BG16" s="25"/>
      <c r="BH16" s="49">
        <f t="shared" si="23"/>
        <v>29212946</v>
      </c>
      <c r="BI16" s="53">
        <f t="shared" si="20"/>
        <v>9.5942978322003117E-2</v>
      </c>
      <c r="BJ16" s="24"/>
      <c r="BK16" s="44">
        <f t="shared" si="21"/>
        <v>304482376</v>
      </c>
    </row>
    <row r="17" spans="1:63" s="22" customFormat="1" ht="15" customHeight="1" x14ac:dyDescent="0.25">
      <c r="A17" s="22">
        <v>36</v>
      </c>
      <c r="B17" s="22" t="s">
        <v>15</v>
      </c>
      <c r="C17" s="47">
        <v>430610692</v>
      </c>
      <c r="D17" s="51">
        <f t="shared" si="0"/>
        <v>0.46037309682988659</v>
      </c>
      <c r="E17" s="23"/>
      <c r="F17" s="47">
        <v>41350605</v>
      </c>
      <c r="G17" s="51">
        <f t="shared" si="1"/>
        <v>4.4208623783172092E-2</v>
      </c>
      <c r="H17" s="23"/>
      <c r="I17" s="47">
        <v>89467172</v>
      </c>
      <c r="J17" s="51">
        <f t="shared" si="2"/>
        <v>9.5650850764876311E-2</v>
      </c>
      <c r="K17" s="24"/>
      <c r="L17" s="47">
        <v>71150320</v>
      </c>
      <c r="M17" s="56">
        <f t="shared" si="3"/>
        <v>7.6067997770100468E-2</v>
      </c>
      <c r="N17" s="24"/>
      <c r="O17" s="47">
        <v>18079324</v>
      </c>
      <c r="P17" s="51">
        <f t="shared" si="4"/>
        <v>1.9328907835086669E-2</v>
      </c>
      <c r="Q17" s="48"/>
      <c r="R17" s="47">
        <v>41885576</v>
      </c>
      <c r="S17" s="51">
        <f t="shared" si="5"/>
        <v>4.4780570231692192E-2</v>
      </c>
      <c r="T17" s="24"/>
      <c r="U17" s="44">
        <f t="shared" si="22"/>
        <v>692543689</v>
      </c>
      <c r="V17" s="53">
        <f t="shared" si="6"/>
        <v>0.74041004721481429</v>
      </c>
      <c r="W17" s="24"/>
      <c r="X17" s="47">
        <v>176570072</v>
      </c>
      <c r="Y17" s="51">
        <f t="shared" si="7"/>
        <v>0.1887740187698731</v>
      </c>
      <c r="Z17" s="23"/>
      <c r="AA17" s="44">
        <f t="shared" si="8"/>
        <v>869113761</v>
      </c>
      <c r="AB17" s="53">
        <f t="shared" si="9"/>
        <v>0.92918406598468739</v>
      </c>
      <c r="AC17" s="25"/>
      <c r="AD17" s="47">
        <v>21147599</v>
      </c>
      <c r="AE17" s="51">
        <f t="shared" si="10"/>
        <v>2.2609251983335826E-2</v>
      </c>
      <c r="AF17" s="25"/>
      <c r="AG17" s="47">
        <v>3289122</v>
      </c>
      <c r="AH17" s="51">
        <f t="shared" si="11"/>
        <v>3.5164553716917697E-3</v>
      </c>
      <c r="AI17" s="25"/>
      <c r="AJ17" s="47">
        <v>3003185</v>
      </c>
      <c r="AK17" s="51">
        <f t="shared" si="12"/>
        <v>3.210755340006892E-3</v>
      </c>
      <c r="AL17" s="25"/>
      <c r="AM17" s="47">
        <v>932981</v>
      </c>
      <c r="AN17" s="51">
        <f t="shared" si="13"/>
        <v>9.9746559997967825E-4</v>
      </c>
      <c r="AO17" s="25"/>
      <c r="AP17" s="47">
        <v>1453220</v>
      </c>
      <c r="AQ17" s="51">
        <f t="shared" si="14"/>
        <v>1.5536618207685558E-3</v>
      </c>
      <c r="AR17" s="25"/>
      <c r="AS17" s="47">
        <v>2119953</v>
      </c>
      <c r="AT17" s="51">
        <f t="shared" si="15"/>
        <v>2.266477228447009E-3</v>
      </c>
      <c r="AU17" s="25"/>
      <c r="AV17" s="47">
        <v>0</v>
      </c>
      <c r="AW17" s="51">
        <f t="shared" si="16"/>
        <v>0</v>
      </c>
      <c r="AX17" s="25"/>
      <c r="AY17" s="47">
        <v>22043432</v>
      </c>
      <c r="AZ17" s="51">
        <f t="shared" si="17"/>
        <v>2.3567002034865916E-2</v>
      </c>
      <c r="BA17" s="25"/>
      <c r="BB17" s="47">
        <v>12248302</v>
      </c>
      <c r="BC17" s="51">
        <f t="shared" si="18"/>
        <v>1.3094864636216914E-2</v>
      </c>
      <c r="BD17" s="25"/>
      <c r="BE17" s="47">
        <v>0</v>
      </c>
      <c r="BF17" s="51">
        <f t="shared" si="19"/>
        <v>0</v>
      </c>
      <c r="BG17" s="25"/>
      <c r="BH17" s="49">
        <f t="shared" si="23"/>
        <v>66237794</v>
      </c>
      <c r="BI17" s="53">
        <f t="shared" si="20"/>
        <v>7.0815934015312568E-2</v>
      </c>
      <c r="BJ17" s="24"/>
      <c r="BK17" s="44">
        <f t="shared" si="21"/>
        <v>935351555</v>
      </c>
    </row>
    <row r="18" spans="1:63" s="22" customFormat="1" ht="15" customHeight="1" x14ac:dyDescent="0.25">
      <c r="A18" s="22">
        <v>37</v>
      </c>
      <c r="B18" s="22" t="s">
        <v>16</v>
      </c>
      <c r="C18" s="47">
        <v>91940537</v>
      </c>
      <c r="D18" s="51">
        <f t="shared" si="0"/>
        <v>0.45613078412650726</v>
      </c>
      <c r="E18" s="23"/>
      <c r="F18" s="47">
        <v>10909331</v>
      </c>
      <c r="G18" s="51">
        <f t="shared" si="1"/>
        <v>5.4122826184119566E-2</v>
      </c>
      <c r="H18" s="23"/>
      <c r="I18" s="47">
        <v>13984003</v>
      </c>
      <c r="J18" s="51">
        <f t="shared" si="2"/>
        <v>6.9376734808688681E-2</v>
      </c>
      <c r="K18" s="24"/>
      <c r="L18" s="47">
        <v>14801473</v>
      </c>
      <c r="M18" s="56">
        <f t="shared" si="3"/>
        <v>7.343232600128631E-2</v>
      </c>
      <c r="N18" s="24"/>
      <c r="O18" s="47">
        <v>5531572</v>
      </c>
      <c r="P18" s="51">
        <f t="shared" si="4"/>
        <v>2.7442957765324256E-2</v>
      </c>
      <c r="Q18" s="48"/>
      <c r="R18" s="47">
        <v>6247061</v>
      </c>
      <c r="S18" s="51">
        <f t="shared" si="5"/>
        <v>3.0992605931985395E-2</v>
      </c>
      <c r="T18" s="24"/>
      <c r="U18" s="44">
        <f t="shared" si="22"/>
        <v>143413977</v>
      </c>
      <c r="V18" s="53">
        <f t="shared" si="6"/>
        <v>0.71149823481791141</v>
      </c>
      <c r="W18" s="24"/>
      <c r="X18" s="47">
        <v>38177423</v>
      </c>
      <c r="Y18" s="51">
        <f t="shared" si="7"/>
        <v>0.18940391754422048</v>
      </c>
      <c r="Z18" s="23"/>
      <c r="AA18" s="44">
        <f t="shared" si="8"/>
        <v>181591400</v>
      </c>
      <c r="AB18" s="53">
        <f t="shared" si="9"/>
        <v>0.900902152362132</v>
      </c>
      <c r="AC18" s="25"/>
      <c r="AD18" s="47">
        <v>5498168</v>
      </c>
      <c r="AE18" s="51">
        <f t="shared" si="10"/>
        <v>2.7277235514724808E-2</v>
      </c>
      <c r="AF18" s="25"/>
      <c r="AG18" s="47">
        <v>1211224</v>
      </c>
      <c r="AH18" s="51">
        <f t="shared" si="11"/>
        <v>6.0090638025405993E-3</v>
      </c>
      <c r="AI18" s="25"/>
      <c r="AJ18" s="47">
        <v>772988</v>
      </c>
      <c r="AK18" s="51">
        <f t="shared" si="12"/>
        <v>3.8349093236249056E-3</v>
      </c>
      <c r="AL18" s="25"/>
      <c r="AM18" s="47">
        <v>162271</v>
      </c>
      <c r="AN18" s="51">
        <f t="shared" si="13"/>
        <v>8.0505075221599433E-4</v>
      </c>
      <c r="AO18" s="25"/>
      <c r="AP18" s="47">
        <v>174413</v>
      </c>
      <c r="AQ18" s="51">
        <f t="shared" si="14"/>
        <v>8.6528903406183624E-4</v>
      </c>
      <c r="AR18" s="25"/>
      <c r="AS18" s="47">
        <v>464931</v>
      </c>
      <c r="AT18" s="51">
        <f t="shared" si="15"/>
        <v>2.3065923749686296E-3</v>
      </c>
      <c r="AU18" s="25"/>
      <c r="AV18" s="47">
        <v>0</v>
      </c>
      <c r="AW18" s="51">
        <f t="shared" si="16"/>
        <v>0</v>
      </c>
      <c r="AX18" s="25"/>
      <c r="AY18" s="47">
        <v>8880272</v>
      </c>
      <c r="AZ18" s="51">
        <f t="shared" si="17"/>
        <v>4.4056360369275058E-2</v>
      </c>
      <c r="BA18" s="25"/>
      <c r="BB18" s="47">
        <v>2810507</v>
      </c>
      <c r="BC18" s="51">
        <f t="shared" si="18"/>
        <v>1.3943346466456221E-2</v>
      </c>
      <c r="BD18" s="25"/>
      <c r="BE18" s="47">
        <v>0</v>
      </c>
      <c r="BF18" s="51">
        <f t="shared" si="19"/>
        <v>0</v>
      </c>
      <c r="BG18" s="25"/>
      <c r="BH18" s="49">
        <f t="shared" si="23"/>
        <v>19974774</v>
      </c>
      <c r="BI18" s="53">
        <f t="shared" si="20"/>
        <v>9.9097847637868053E-2</v>
      </c>
      <c r="BJ18" s="24"/>
      <c r="BK18" s="44">
        <f t="shared" si="21"/>
        <v>201566174</v>
      </c>
    </row>
    <row r="19" spans="1:63" s="22" customFormat="1" ht="15" customHeight="1" x14ac:dyDescent="0.25">
      <c r="A19" s="22">
        <v>38</v>
      </c>
      <c r="B19" s="22" t="s">
        <v>17</v>
      </c>
      <c r="C19" s="47">
        <v>115583296</v>
      </c>
      <c r="D19" s="51">
        <f t="shared" si="0"/>
        <v>0.41636578060361612</v>
      </c>
      <c r="E19" s="23"/>
      <c r="F19" s="47">
        <v>15677224</v>
      </c>
      <c r="G19" s="51">
        <f t="shared" si="1"/>
        <v>5.6474073973956797E-2</v>
      </c>
      <c r="H19" s="23"/>
      <c r="I19" s="47">
        <v>21702857</v>
      </c>
      <c r="J19" s="51">
        <f t="shared" si="2"/>
        <v>7.8180215557563396E-2</v>
      </c>
      <c r="K19" s="24"/>
      <c r="L19" s="47">
        <v>26153279</v>
      </c>
      <c r="M19" s="56">
        <f t="shared" si="3"/>
        <v>9.4211973555237263E-2</v>
      </c>
      <c r="N19" s="24"/>
      <c r="O19" s="47">
        <v>8046468</v>
      </c>
      <c r="P19" s="51">
        <f t="shared" si="4"/>
        <v>2.8985796787816275E-2</v>
      </c>
      <c r="Q19" s="48"/>
      <c r="R19" s="47">
        <v>13822384</v>
      </c>
      <c r="S19" s="51">
        <f t="shared" si="5"/>
        <v>4.9792382663693326E-2</v>
      </c>
      <c r="T19" s="24"/>
      <c r="U19" s="44">
        <f t="shared" si="22"/>
        <v>200985508</v>
      </c>
      <c r="V19" s="53">
        <f t="shared" si="6"/>
        <v>0.72401022314188312</v>
      </c>
      <c r="W19" s="24"/>
      <c r="X19" s="47">
        <v>52407641</v>
      </c>
      <c r="Y19" s="51">
        <f t="shared" si="7"/>
        <v>0.18878807846558621</v>
      </c>
      <c r="Z19" s="23"/>
      <c r="AA19" s="44">
        <f t="shared" si="8"/>
        <v>253393149</v>
      </c>
      <c r="AB19" s="53">
        <f t="shared" si="9"/>
        <v>0.91279830160746933</v>
      </c>
      <c r="AC19" s="25"/>
      <c r="AD19" s="47">
        <v>8548985</v>
      </c>
      <c r="AE19" s="51">
        <f t="shared" si="10"/>
        <v>3.0796014096133799E-2</v>
      </c>
      <c r="AF19" s="25"/>
      <c r="AG19" s="47">
        <v>12441</v>
      </c>
      <c r="AH19" s="51">
        <f t="shared" si="11"/>
        <v>4.4816222202986736E-5</v>
      </c>
      <c r="AI19" s="25"/>
      <c r="AJ19" s="47">
        <v>1416934</v>
      </c>
      <c r="AK19" s="51">
        <f t="shared" si="12"/>
        <v>5.1042222482892705E-3</v>
      </c>
      <c r="AL19" s="25"/>
      <c r="AM19" s="47">
        <v>328960</v>
      </c>
      <c r="AN19" s="51">
        <f t="shared" si="13"/>
        <v>1.1850128169676487E-3</v>
      </c>
      <c r="AO19" s="25"/>
      <c r="AP19" s="47">
        <v>152900</v>
      </c>
      <c r="AQ19" s="51">
        <f t="shared" si="14"/>
        <v>5.507917671277769E-4</v>
      </c>
      <c r="AR19" s="25"/>
      <c r="AS19" s="47">
        <v>806533</v>
      </c>
      <c r="AT19" s="51">
        <f t="shared" si="15"/>
        <v>2.9053743382398121E-3</v>
      </c>
      <c r="AU19" s="25"/>
      <c r="AV19" s="47">
        <v>0</v>
      </c>
      <c r="AW19" s="51">
        <f t="shared" si="16"/>
        <v>0</v>
      </c>
      <c r="AX19" s="25"/>
      <c r="AY19" s="47">
        <v>8818302</v>
      </c>
      <c r="AZ19" s="51">
        <f t="shared" si="17"/>
        <v>3.1766174896313989E-2</v>
      </c>
      <c r="BA19" s="25"/>
      <c r="BB19" s="47">
        <v>4122169</v>
      </c>
      <c r="BC19" s="51">
        <f t="shared" si="18"/>
        <v>1.4849292007255335E-2</v>
      </c>
      <c r="BD19" s="25"/>
      <c r="BE19" s="47">
        <v>0</v>
      </c>
      <c r="BF19" s="51">
        <f t="shared" si="19"/>
        <v>0</v>
      </c>
      <c r="BG19" s="25"/>
      <c r="BH19" s="49">
        <f t="shared" si="23"/>
        <v>24207224</v>
      </c>
      <c r="BI19" s="53">
        <f t="shared" si="20"/>
        <v>8.7201698392530613E-2</v>
      </c>
      <c r="BJ19" s="24"/>
      <c r="BK19" s="44">
        <f t="shared" si="21"/>
        <v>277600373</v>
      </c>
    </row>
    <row r="20" spans="1:63" s="22" customFormat="1" ht="15" customHeight="1" x14ac:dyDescent="0.25">
      <c r="A20" s="22">
        <v>39</v>
      </c>
      <c r="B20" s="22" t="s">
        <v>18</v>
      </c>
      <c r="C20" s="47">
        <v>275775846</v>
      </c>
      <c r="D20" s="51">
        <f t="shared" si="0"/>
        <v>0.41842011403854068</v>
      </c>
      <c r="E20" s="23"/>
      <c r="F20" s="47">
        <v>31073774</v>
      </c>
      <c r="G20" s="51">
        <f t="shared" si="1"/>
        <v>4.7146594777150427E-2</v>
      </c>
      <c r="H20" s="23"/>
      <c r="I20" s="47">
        <v>53240124</v>
      </c>
      <c r="J20" s="51">
        <f t="shared" si="2"/>
        <v>8.077842595216278E-2</v>
      </c>
      <c r="K20" s="24"/>
      <c r="L20" s="47">
        <v>66540040</v>
      </c>
      <c r="M20" s="56">
        <f t="shared" si="3"/>
        <v>0.1009576854853672</v>
      </c>
      <c r="N20" s="24"/>
      <c r="O20" s="47">
        <v>14691110</v>
      </c>
      <c r="P20" s="51">
        <f t="shared" si="4"/>
        <v>2.2290044652977858E-2</v>
      </c>
      <c r="Q20" s="48"/>
      <c r="R20" s="47">
        <v>18452188</v>
      </c>
      <c r="S20" s="51">
        <f t="shared" si="5"/>
        <v>2.7996529497440439E-2</v>
      </c>
      <c r="T20" s="24"/>
      <c r="U20" s="44">
        <f t="shared" si="22"/>
        <v>459773082</v>
      </c>
      <c r="V20" s="53">
        <f t="shared" si="6"/>
        <v>0.69758939440363943</v>
      </c>
      <c r="W20" s="24"/>
      <c r="X20" s="47">
        <v>130694721</v>
      </c>
      <c r="Y20" s="51">
        <f t="shared" si="7"/>
        <v>0.19829619184653052</v>
      </c>
      <c r="Z20" s="23"/>
      <c r="AA20" s="44">
        <f t="shared" si="8"/>
        <v>590467803</v>
      </c>
      <c r="AB20" s="53">
        <f t="shared" si="9"/>
        <v>0.8958855862501699</v>
      </c>
      <c r="AC20" s="25"/>
      <c r="AD20" s="47">
        <v>21055363</v>
      </c>
      <c r="AE20" s="51">
        <f t="shared" si="10"/>
        <v>3.1946189325017499E-2</v>
      </c>
      <c r="AF20" s="25"/>
      <c r="AG20" s="47">
        <v>4257455</v>
      </c>
      <c r="AH20" s="51">
        <f t="shared" si="11"/>
        <v>6.4596114288194596E-3</v>
      </c>
      <c r="AI20" s="25"/>
      <c r="AJ20" s="47">
        <v>1439884</v>
      </c>
      <c r="AK20" s="51">
        <f t="shared" si="12"/>
        <v>2.184659883093134E-3</v>
      </c>
      <c r="AL20" s="25"/>
      <c r="AM20" s="47">
        <v>759439</v>
      </c>
      <c r="AN20" s="51">
        <f t="shared" si="13"/>
        <v>1.1522566518944349E-3</v>
      </c>
      <c r="AO20" s="25"/>
      <c r="AP20" s="47">
        <v>1060360</v>
      </c>
      <c r="AQ20" s="51">
        <f t="shared" si="14"/>
        <v>1.60882817896208E-3</v>
      </c>
      <c r="AR20" s="25"/>
      <c r="AS20" s="47">
        <v>1588197</v>
      </c>
      <c r="AT20" s="51">
        <f t="shared" si="15"/>
        <v>2.409687358390583E-3</v>
      </c>
      <c r="AU20" s="25"/>
      <c r="AV20" s="47">
        <v>0</v>
      </c>
      <c r="AW20" s="51">
        <f t="shared" si="16"/>
        <v>0</v>
      </c>
      <c r="AX20" s="25"/>
      <c r="AY20" s="47">
        <v>27024501</v>
      </c>
      <c r="AZ20" s="51">
        <f t="shared" si="17"/>
        <v>4.1002846892742945E-2</v>
      </c>
      <c r="BA20" s="25"/>
      <c r="BB20" s="47">
        <v>11435404</v>
      </c>
      <c r="BC20" s="51">
        <f t="shared" si="18"/>
        <v>1.7350334030909961E-2</v>
      </c>
      <c r="BD20" s="25"/>
      <c r="BE20" s="47">
        <v>0</v>
      </c>
      <c r="BF20" s="51">
        <f t="shared" si="19"/>
        <v>0</v>
      </c>
      <c r="BG20" s="25"/>
      <c r="BH20" s="49">
        <f t="shared" si="23"/>
        <v>68620603</v>
      </c>
      <c r="BI20" s="53">
        <f t="shared" si="20"/>
        <v>0.10411441374983009</v>
      </c>
      <c r="BJ20" s="24"/>
      <c r="BK20" s="44">
        <f t="shared" si="21"/>
        <v>659088406</v>
      </c>
    </row>
    <row r="21" spans="1:63" s="22" customFormat="1" ht="15" customHeight="1" x14ac:dyDescent="0.25">
      <c r="A21" s="22">
        <v>40</v>
      </c>
      <c r="B21" s="22" t="s">
        <v>19</v>
      </c>
      <c r="C21" s="47">
        <v>42838981</v>
      </c>
      <c r="D21" s="51">
        <f t="shared" si="0"/>
        <v>0.44689821113886907</v>
      </c>
      <c r="E21" s="23"/>
      <c r="F21" s="47">
        <v>4811264</v>
      </c>
      <c r="G21" s="51">
        <f t="shared" si="1"/>
        <v>5.0191326327692985E-2</v>
      </c>
      <c r="H21" s="23"/>
      <c r="I21" s="47">
        <v>10068954</v>
      </c>
      <c r="J21" s="51">
        <f t="shared" si="2"/>
        <v>0.10503978912662652</v>
      </c>
      <c r="K21" s="24"/>
      <c r="L21" s="47">
        <v>6720948</v>
      </c>
      <c r="M21" s="56">
        <f t="shared" si="3"/>
        <v>7.0113237248975641E-2</v>
      </c>
      <c r="N21" s="24"/>
      <c r="O21" s="47">
        <v>3123572</v>
      </c>
      <c r="P21" s="51">
        <f t="shared" si="4"/>
        <v>3.2585246114128143E-2</v>
      </c>
      <c r="Q21" s="48"/>
      <c r="R21" s="47">
        <v>2748521</v>
      </c>
      <c r="S21" s="51">
        <f t="shared" si="5"/>
        <v>2.8672696910732202E-2</v>
      </c>
      <c r="T21" s="24"/>
      <c r="U21" s="44">
        <f t="shared" si="22"/>
        <v>70312240</v>
      </c>
      <c r="V21" s="53">
        <f t="shared" si="6"/>
        <v>0.7335005068670245</v>
      </c>
      <c r="W21" s="24"/>
      <c r="X21" s="47">
        <v>17884022</v>
      </c>
      <c r="Y21" s="51">
        <f t="shared" si="7"/>
        <v>0.18656693630897006</v>
      </c>
      <c r="Z21" s="23"/>
      <c r="AA21" s="44">
        <f t="shared" si="8"/>
        <v>88196262</v>
      </c>
      <c r="AB21" s="53">
        <f t="shared" si="9"/>
        <v>0.92006744317599465</v>
      </c>
      <c r="AC21" s="25"/>
      <c r="AD21" s="47">
        <v>3193271</v>
      </c>
      <c r="AE21" s="51">
        <f t="shared" si="10"/>
        <v>3.3312349273238492E-2</v>
      </c>
      <c r="AF21" s="25"/>
      <c r="AG21" s="47">
        <v>176392</v>
      </c>
      <c r="AH21" s="51">
        <f t="shared" si="11"/>
        <v>1.8401294199599982E-3</v>
      </c>
      <c r="AI21" s="25"/>
      <c r="AJ21" s="47">
        <v>592398</v>
      </c>
      <c r="AK21" s="51">
        <f t="shared" si="12"/>
        <v>6.1799230584463193E-3</v>
      </c>
      <c r="AL21" s="25"/>
      <c r="AM21" s="47">
        <v>294669</v>
      </c>
      <c r="AN21" s="51">
        <f t="shared" si="13"/>
        <v>3.0740004991733909E-3</v>
      </c>
      <c r="AO21" s="25"/>
      <c r="AP21" s="47">
        <v>132366</v>
      </c>
      <c r="AQ21" s="51">
        <f t="shared" si="14"/>
        <v>1.3808481722664585E-3</v>
      </c>
      <c r="AR21" s="25"/>
      <c r="AS21" s="47">
        <v>173966</v>
      </c>
      <c r="AT21" s="51">
        <f t="shared" si="15"/>
        <v>1.8148212768876199E-3</v>
      </c>
      <c r="AU21" s="25"/>
      <c r="AV21" s="47">
        <v>0</v>
      </c>
      <c r="AW21" s="51">
        <f t="shared" si="16"/>
        <v>0</v>
      </c>
      <c r="AX21" s="25"/>
      <c r="AY21" s="47">
        <v>1863625</v>
      </c>
      <c r="AZ21" s="51">
        <f t="shared" si="17"/>
        <v>1.9441421324509909E-2</v>
      </c>
      <c r="BA21" s="25"/>
      <c r="BB21" s="47">
        <v>1234133</v>
      </c>
      <c r="BC21" s="51">
        <f t="shared" si="18"/>
        <v>1.2874531959745864E-2</v>
      </c>
      <c r="BD21" s="25"/>
      <c r="BE21" s="47">
        <v>1393</v>
      </c>
      <c r="BF21" s="51">
        <f t="shared" si="19"/>
        <v>1.4531839777338414E-5</v>
      </c>
      <c r="BG21" s="25"/>
      <c r="BH21" s="49">
        <f t="shared" si="23"/>
        <v>7662213</v>
      </c>
      <c r="BI21" s="53">
        <f t="shared" si="20"/>
        <v>7.9932556824005394E-2</v>
      </c>
      <c r="BJ21" s="24"/>
      <c r="BK21" s="44">
        <f t="shared" si="21"/>
        <v>95858475</v>
      </c>
    </row>
    <row r="22" spans="1:63" s="22" customFormat="1" ht="15" customHeight="1" x14ac:dyDescent="0.25">
      <c r="A22" s="22">
        <v>41</v>
      </c>
      <c r="B22" s="22" t="s">
        <v>20</v>
      </c>
      <c r="C22" s="47">
        <v>156722433</v>
      </c>
      <c r="D22" s="51">
        <f t="shared" si="0"/>
        <v>0.4696034864796837</v>
      </c>
      <c r="E22" s="23"/>
      <c r="F22" s="47">
        <v>13881655</v>
      </c>
      <c r="G22" s="51">
        <f t="shared" si="1"/>
        <v>4.1595025430138217E-2</v>
      </c>
      <c r="H22" s="23"/>
      <c r="I22" s="47">
        <v>30810062</v>
      </c>
      <c r="J22" s="51">
        <f t="shared" si="2"/>
        <v>9.2319346100600774E-2</v>
      </c>
      <c r="K22" s="24"/>
      <c r="L22" s="47">
        <v>24543191</v>
      </c>
      <c r="M22" s="56">
        <f t="shared" si="3"/>
        <v>7.3541278311681099E-2</v>
      </c>
      <c r="N22" s="24"/>
      <c r="O22" s="47">
        <v>6619655</v>
      </c>
      <c r="P22" s="51">
        <f t="shared" si="4"/>
        <v>1.9835150640448967E-2</v>
      </c>
      <c r="Q22" s="48"/>
      <c r="R22" s="47">
        <v>14720209</v>
      </c>
      <c r="S22" s="51">
        <f t="shared" si="5"/>
        <v>4.4107670713034543E-2</v>
      </c>
      <c r="T22" s="24"/>
      <c r="U22" s="44">
        <f t="shared" si="22"/>
        <v>247297205</v>
      </c>
      <c r="V22" s="53">
        <f t="shared" si="6"/>
        <v>0.7410019576755873</v>
      </c>
      <c r="W22" s="24"/>
      <c r="X22" s="47">
        <v>61432760</v>
      </c>
      <c r="Y22" s="51">
        <f t="shared" si="7"/>
        <v>0.18407727424745665</v>
      </c>
      <c r="Z22" s="23"/>
      <c r="AA22" s="44">
        <f t="shared" si="8"/>
        <v>308729965</v>
      </c>
      <c r="AB22" s="53">
        <f t="shared" si="9"/>
        <v>0.92507923192304398</v>
      </c>
      <c r="AC22" s="25"/>
      <c r="AD22" s="47">
        <v>5172003</v>
      </c>
      <c r="AE22" s="51">
        <f t="shared" si="10"/>
        <v>1.5497402601473035E-2</v>
      </c>
      <c r="AF22" s="25"/>
      <c r="AG22" s="47">
        <v>844656</v>
      </c>
      <c r="AH22" s="51">
        <f t="shared" si="11"/>
        <v>2.530929330812416E-3</v>
      </c>
      <c r="AI22" s="25"/>
      <c r="AJ22" s="47">
        <v>758336</v>
      </c>
      <c r="AK22" s="51">
        <f t="shared" si="12"/>
        <v>2.2722798689773878E-3</v>
      </c>
      <c r="AL22" s="25"/>
      <c r="AM22" s="47">
        <v>179172</v>
      </c>
      <c r="AN22" s="51">
        <f t="shared" si="13"/>
        <v>5.3687142465136362E-4</v>
      </c>
      <c r="AO22" s="25"/>
      <c r="AP22" s="47">
        <v>126646</v>
      </c>
      <c r="AQ22" s="51">
        <f t="shared" si="14"/>
        <v>3.7948238813205525E-4</v>
      </c>
      <c r="AR22" s="25"/>
      <c r="AS22" s="47">
        <v>848866</v>
      </c>
      <c r="AT22" s="51">
        <f t="shared" si="15"/>
        <v>2.5435441852415803E-3</v>
      </c>
      <c r="AU22" s="25"/>
      <c r="AV22" s="47">
        <v>0</v>
      </c>
      <c r="AW22" s="51">
        <f t="shared" si="16"/>
        <v>0</v>
      </c>
      <c r="AX22" s="25"/>
      <c r="AY22" s="47">
        <v>12167452</v>
      </c>
      <c r="AZ22" s="51">
        <f t="shared" si="17"/>
        <v>3.6458583314452502E-2</v>
      </c>
      <c r="BA22" s="25"/>
      <c r="BB22" s="47">
        <v>4906442</v>
      </c>
      <c r="BC22" s="51">
        <f t="shared" si="18"/>
        <v>1.4701674963215713E-2</v>
      </c>
      <c r="BD22" s="25"/>
      <c r="BE22" s="47">
        <v>0</v>
      </c>
      <c r="BF22" s="51">
        <f t="shared" si="19"/>
        <v>0</v>
      </c>
      <c r="BG22" s="25"/>
      <c r="BH22" s="49">
        <f t="shared" si="23"/>
        <v>25003573</v>
      </c>
      <c r="BI22" s="53">
        <f t="shared" si="20"/>
        <v>7.4920768076956051E-2</v>
      </c>
      <c r="BJ22" s="24"/>
      <c r="BK22" s="44">
        <f t="shared" si="21"/>
        <v>333733538</v>
      </c>
    </row>
    <row r="23" spans="1:63" s="22" customFormat="1" ht="15" customHeight="1" x14ac:dyDescent="0.25">
      <c r="A23" s="22">
        <v>42</v>
      </c>
      <c r="B23" s="22" t="s">
        <v>21</v>
      </c>
      <c r="C23" s="47">
        <v>89190993</v>
      </c>
      <c r="D23" s="51">
        <f t="shared" si="0"/>
        <v>0.42228320232891303</v>
      </c>
      <c r="E23" s="23"/>
      <c r="F23" s="47">
        <v>10068569</v>
      </c>
      <c r="G23" s="51">
        <f t="shared" si="1"/>
        <v>4.7670593376952557E-2</v>
      </c>
      <c r="H23" s="23"/>
      <c r="I23" s="47">
        <v>25367070</v>
      </c>
      <c r="J23" s="51">
        <f t="shared" si="2"/>
        <v>0.12010279505803574</v>
      </c>
      <c r="K23" s="24"/>
      <c r="L23" s="47">
        <v>14521541</v>
      </c>
      <c r="M23" s="56">
        <f t="shared" si="3"/>
        <v>6.8753610986600475E-2</v>
      </c>
      <c r="N23" s="24"/>
      <c r="O23" s="47">
        <v>7589303</v>
      </c>
      <c r="P23" s="51">
        <f t="shared" si="4"/>
        <v>3.5932273725043366E-2</v>
      </c>
      <c r="Q23" s="48"/>
      <c r="R23" s="47">
        <v>6816926</v>
      </c>
      <c r="S23" s="51">
        <f t="shared" si="5"/>
        <v>3.2275381678049352E-2</v>
      </c>
      <c r="T23" s="24"/>
      <c r="U23" s="44">
        <f t="shared" si="22"/>
        <v>153554402</v>
      </c>
      <c r="V23" s="53">
        <f t="shared" si="6"/>
        <v>0.72701785715359457</v>
      </c>
      <c r="W23" s="24"/>
      <c r="X23" s="47">
        <v>40156814</v>
      </c>
      <c r="Y23" s="51">
        <f t="shared" si="7"/>
        <v>0.19012623854570751</v>
      </c>
      <c r="Z23" s="23"/>
      <c r="AA23" s="44">
        <f t="shared" si="8"/>
        <v>193711216</v>
      </c>
      <c r="AB23" s="53">
        <f t="shared" si="9"/>
        <v>0.917144095699302</v>
      </c>
      <c r="AC23" s="25"/>
      <c r="AD23" s="47">
        <v>7855019</v>
      </c>
      <c r="AE23" s="51">
        <f t="shared" si="10"/>
        <v>3.719033128910737E-2</v>
      </c>
      <c r="AF23" s="25"/>
      <c r="AG23" s="47">
        <v>791764</v>
      </c>
      <c r="AH23" s="51">
        <f t="shared" si="11"/>
        <v>3.7486816343523556E-3</v>
      </c>
      <c r="AI23" s="25"/>
      <c r="AJ23" s="47">
        <v>1049737</v>
      </c>
      <c r="AK23" s="51">
        <f t="shared" si="12"/>
        <v>4.970079231690426E-3</v>
      </c>
      <c r="AL23" s="25"/>
      <c r="AM23" s="47">
        <v>7637</v>
      </c>
      <c r="AN23" s="51">
        <f t="shared" si="13"/>
        <v>3.6158099688226466E-5</v>
      </c>
      <c r="AO23" s="25"/>
      <c r="AP23" s="47">
        <v>176715</v>
      </c>
      <c r="AQ23" s="51">
        <f t="shared" si="14"/>
        <v>8.3667390158503863E-4</v>
      </c>
      <c r="AR23" s="25"/>
      <c r="AS23" s="47">
        <v>998011</v>
      </c>
      <c r="AT23" s="51">
        <f t="shared" si="15"/>
        <v>4.7251775864798461E-3</v>
      </c>
      <c r="AU23" s="25"/>
      <c r="AV23" s="47">
        <v>0</v>
      </c>
      <c r="AW23" s="51">
        <f t="shared" si="16"/>
        <v>0</v>
      </c>
      <c r="AX23" s="25"/>
      <c r="AY23" s="47">
        <v>3861523</v>
      </c>
      <c r="AZ23" s="51">
        <f t="shared" si="17"/>
        <v>1.8282746311690367E-2</v>
      </c>
      <c r="BA23" s="25"/>
      <c r="BB23" s="47">
        <v>2759699</v>
      </c>
      <c r="BC23" s="51">
        <f t="shared" si="18"/>
        <v>1.3066056246104346E-2</v>
      </c>
      <c r="BD23" s="25"/>
      <c r="BE23" s="47">
        <v>0</v>
      </c>
      <c r="BF23" s="51">
        <f t="shared" si="19"/>
        <v>0</v>
      </c>
      <c r="BG23" s="25"/>
      <c r="BH23" s="49">
        <f t="shared" si="23"/>
        <v>17500105</v>
      </c>
      <c r="BI23" s="53">
        <f t="shared" si="20"/>
        <v>8.2855904300697975E-2</v>
      </c>
      <c r="BJ23" s="24"/>
      <c r="BK23" s="44">
        <f t="shared" si="21"/>
        <v>211211321</v>
      </c>
    </row>
    <row r="24" spans="1:63" s="22" customFormat="1" ht="15" customHeight="1" x14ac:dyDescent="0.25">
      <c r="A24" s="22">
        <v>43</v>
      </c>
      <c r="B24" s="22" t="s">
        <v>22</v>
      </c>
      <c r="C24" s="47">
        <v>178033921</v>
      </c>
      <c r="D24" s="51">
        <f t="shared" si="0"/>
        <v>0.45203821708902148</v>
      </c>
      <c r="E24" s="23"/>
      <c r="F24" s="47">
        <v>20172187</v>
      </c>
      <c r="G24" s="51">
        <f t="shared" si="1"/>
        <v>5.1218326232708972E-2</v>
      </c>
      <c r="H24" s="23"/>
      <c r="I24" s="47">
        <v>28755243</v>
      </c>
      <c r="J24" s="51">
        <f t="shared" si="2"/>
        <v>7.3011191938425965E-2</v>
      </c>
      <c r="K24" s="24"/>
      <c r="L24" s="47">
        <v>30611425</v>
      </c>
      <c r="M24" s="56">
        <f t="shared" si="3"/>
        <v>7.7724143252196856E-2</v>
      </c>
      <c r="N24" s="24"/>
      <c r="O24" s="47">
        <v>8994348</v>
      </c>
      <c r="P24" s="51">
        <f t="shared" si="4"/>
        <v>2.2837159407381732E-2</v>
      </c>
      <c r="Q24" s="48"/>
      <c r="R24" s="47">
        <v>16884550</v>
      </c>
      <c r="S24" s="51">
        <f t="shared" si="5"/>
        <v>4.2870829533381102E-2</v>
      </c>
      <c r="T24" s="24"/>
      <c r="U24" s="44">
        <f t="shared" si="22"/>
        <v>283451674</v>
      </c>
      <c r="V24" s="53">
        <f t="shared" si="6"/>
        <v>0.71969986745311609</v>
      </c>
      <c r="W24" s="24"/>
      <c r="X24" s="47">
        <v>78958233</v>
      </c>
      <c r="Y24" s="51">
        <f t="shared" si="7"/>
        <v>0.20047942925336987</v>
      </c>
      <c r="Z24" s="23"/>
      <c r="AA24" s="44">
        <f t="shared" si="8"/>
        <v>362409907</v>
      </c>
      <c r="AB24" s="53">
        <f t="shared" si="9"/>
        <v>0.92017929670648602</v>
      </c>
      <c r="AC24" s="25"/>
      <c r="AD24" s="47">
        <v>9193746</v>
      </c>
      <c r="AE24" s="51">
        <f t="shared" si="10"/>
        <v>2.3343442232052636E-2</v>
      </c>
      <c r="AF24" s="25"/>
      <c r="AG24" s="47">
        <v>544172</v>
      </c>
      <c r="AH24" s="51">
        <f t="shared" si="11"/>
        <v>1.3816835538311095E-3</v>
      </c>
      <c r="AI24" s="25"/>
      <c r="AJ24" s="47">
        <v>2231731</v>
      </c>
      <c r="AK24" s="51">
        <f t="shared" si="12"/>
        <v>5.6664915123803795E-3</v>
      </c>
      <c r="AL24" s="25"/>
      <c r="AM24" s="47">
        <v>435435</v>
      </c>
      <c r="AN24" s="51">
        <f t="shared" si="13"/>
        <v>1.1055941471859066E-3</v>
      </c>
      <c r="AO24" s="25"/>
      <c r="AP24" s="47">
        <v>1888467</v>
      </c>
      <c r="AQ24" s="51">
        <f t="shared" si="14"/>
        <v>4.7949247588129741E-3</v>
      </c>
      <c r="AR24" s="25"/>
      <c r="AS24" s="47">
        <v>1819558</v>
      </c>
      <c r="AT24" s="51">
        <f t="shared" si="15"/>
        <v>4.6199609017770595E-3</v>
      </c>
      <c r="AU24" s="25"/>
      <c r="AV24" s="47">
        <v>0</v>
      </c>
      <c r="AW24" s="51">
        <f t="shared" si="16"/>
        <v>0</v>
      </c>
      <c r="AX24" s="25"/>
      <c r="AY24" s="47">
        <v>9834701</v>
      </c>
      <c r="AZ24" s="51">
        <f t="shared" si="17"/>
        <v>2.4970863308928733E-2</v>
      </c>
      <c r="BA24" s="25"/>
      <c r="BB24" s="47">
        <v>5489339</v>
      </c>
      <c r="BC24" s="51">
        <f t="shared" si="18"/>
        <v>1.3937742878545219E-2</v>
      </c>
      <c r="BD24" s="25"/>
      <c r="BE24" s="47">
        <v>0</v>
      </c>
      <c r="BF24" s="51">
        <f t="shared" si="19"/>
        <v>0</v>
      </c>
      <c r="BG24" s="25"/>
      <c r="BH24" s="49">
        <f t="shared" si="23"/>
        <v>31437149</v>
      </c>
      <c r="BI24" s="53">
        <f t="shared" si="20"/>
        <v>7.9820703293514012E-2</v>
      </c>
      <c r="BJ24" s="24"/>
      <c r="BK24" s="44">
        <f t="shared" si="21"/>
        <v>393847056</v>
      </c>
    </row>
    <row r="25" spans="1:63" s="22" customFormat="1" ht="15" customHeight="1" x14ac:dyDescent="0.25">
      <c r="A25" s="22">
        <v>44</v>
      </c>
      <c r="B25" s="22" t="s">
        <v>23</v>
      </c>
      <c r="C25" s="47">
        <v>89298766</v>
      </c>
      <c r="D25" s="51">
        <f t="shared" si="0"/>
        <v>0.43194785217419968</v>
      </c>
      <c r="E25" s="23"/>
      <c r="F25" s="47">
        <v>12326132</v>
      </c>
      <c r="G25" s="51">
        <f t="shared" si="1"/>
        <v>5.9622842302386035E-2</v>
      </c>
      <c r="H25" s="23"/>
      <c r="I25" s="47">
        <v>18840656</v>
      </c>
      <c r="J25" s="51">
        <f t="shared" si="2"/>
        <v>9.1134304059173082E-2</v>
      </c>
      <c r="K25" s="24"/>
      <c r="L25" s="47">
        <v>13772147</v>
      </c>
      <c r="M25" s="56">
        <f t="shared" si="3"/>
        <v>6.661737427006939E-2</v>
      </c>
      <c r="N25" s="24"/>
      <c r="O25" s="47">
        <v>5898657</v>
      </c>
      <c r="P25" s="51">
        <f t="shared" si="4"/>
        <v>2.853244603472245E-2</v>
      </c>
      <c r="Q25" s="48"/>
      <c r="R25" s="47">
        <v>9803668</v>
      </c>
      <c r="S25" s="51">
        <f t="shared" si="5"/>
        <v>4.7421409339843866E-2</v>
      </c>
      <c r="T25" s="24"/>
      <c r="U25" s="44">
        <f t="shared" si="22"/>
        <v>149940026</v>
      </c>
      <c r="V25" s="53">
        <f t="shared" si="6"/>
        <v>0.7252762281803945</v>
      </c>
      <c r="W25" s="24"/>
      <c r="X25" s="47">
        <v>38305379</v>
      </c>
      <c r="Y25" s="51">
        <f t="shared" si="7"/>
        <v>0.18528728813305989</v>
      </c>
      <c r="Z25" s="23"/>
      <c r="AA25" s="44">
        <f t="shared" si="8"/>
        <v>188245405</v>
      </c>
      <c r="AB25" s="53">
        <f t="shared" si="9"/>
        <v>0.91056351631345434</v>
      </c>
      <c r="AC25" s="25"/>
      <c r="AD25" s="47">
        <v>10030222</v>
      </c>
      <c r="AE25" s="51">
        <f t="shared" si="10"/>
        <v>4.8517275700432468E-2</v>
      </c>
      <c r="AF25" s="25"/>
      <c r="AG25" s="47">
        <v>110795</v>
      </c>
      <c r="AH25" s="51">
        <f t="shared" si="11"/>
        <v>5.3592747610465804E-4</v>
      </c>
      <c r="AI25" s="25"/>
      <c r="AJ25" s="47">
        <v>1005455</v>
      </c>
      <c r="AK25" s="51">
        <f t="shared" si="12"/>
        <v>4.8634952884769973E-3</v>
      </c>
      <c r="AL25" s="25"/>
      <c r="AM25" s="47">
        <v>41765</v>
      </c>
      <c r="AN25" s="51">
        <f t="shared" si="13"/>
        <v>2.0202185152318284E-4</v>
      </c>
      <c r="AO25" s="25"/>
      <c r="AP25" s="47">
        <v>58024</v>
      </c>
      <c r="AQ25" s="51">
        <f t="shared" si="14"/>
        <v>2.8066840447219351E-4</v>
      </c>
      <c r="AR25" s="25"/>
      <c r="AS25" s="47">
        <v>465641</v>
      </c>
      <c r="AT25" s="51">
        <f t="shared" si="15"/>
        <v>2.2523562065151774E-3</v>
      </c>
      <c r="AU25" s="25"/>
      <c r="AV25" s="47">
        <v>0</v>
      </c>
      <c r="AW25" s="51">
        <f t="shared" si="16"/>
        <v>0</v>
      </c>
      <c r="AX25" s="25"/>
      <c r="AY25" s="47">
        <v>3618878</v>
      </c>
      <c r="AZ25" s="51">
        <f t="shared" si="17"/>
        <v>1.7504906835783859E-2</v>
      </c>
      <c r="BA25" s="25"/>
      <c r="BB25" s="47">
        <v>3158877</v>
      </c>
      <c r="BC25" s="51">
        <f t="shared" si="18"/>
        <v>1.5279831923237095E-2</v>
      </c>
      <c r="BD25" s="25"/>
      <c r="BE25" s="47">
        <v>0</v>
      </c>
      <c r="BF25" s="51">
        <f t="shared" si="19"/>
        <v>0</v>
      </c>
      <c r="BG25" s="25"/>
      <c r="BH25" s="49">
        <f t="shared" si="23"/>
        <v>18489657</v>
      </c>
      <c r="BI25" s="53">
        <f t="shared" si="20"/>
        <v>8.9436483686545637E-2</v>
      </c>
      <c r="BJ25" s="24"/>
      <c r="BK25" s="44">
        <f t="shared" si="21"/>
        <v>206735062</v>
      </c>
    </row>
    <row r="26" spans="1:63" s="22" customFormat="1" ht="15" customHeight="1" x14ac:dyDescent="0.25">
      <c r="A26" s="22">
        <v>45</v>
      </c>
      <c r="B26" s="22" t="s">
        <v>24</v>
      </c>
      <c r="C26" s="47">
        <v>39534858</v>
      </c>
      <c r="D26" s="51">
        <f t="shared" si="0"/>
        <v>0.4284056679785091</v>
      </c>
      <c r="E26" s="23"/>
      <c r="F26" s="47">
        <v>5914757</v>
      </c>
      <c r="G26" s="51">
        <f t="shared" si="1"/>
        <v>6.4093196528379151E-2</v>
      </c>
      <c r="H26" s="23"/>
      <c r="I26" s="47">
        <v>7586282</v>
      </c>
      <c r="J26" s="51">
        <f t="shared" si="2"/>
        <v>8.2206092853130769E-2</v>
      </c>
      <c r="K26" s="24"/>
      <c r="L26" s="47">
        <v>6070203</v>
      </c>
      <c r="M26" s="56">
        <f t="shared" si="3"/>
        <v>6.5777632766004873E-2</v>
      </c>
      <c r="N26" s="24"/>
      <c r="O26" s="47">
        <v>2589688</v>
      </c>
      <c r="P26" s="51">
        <f t="shared" si="4"/>
        <v>2.8062248699512952E-2</v>
      </c>
      <c r="Q26" s="48"/>
      <c r="R26" s="47">
        <v>2966141</v>
      </c>
      <c r="S26" s="51">
        <f t="shared" si="5"/>
        <v>3.2141550032213168E-2</v>
      </c>
      <c r="T26" s="24"/>
      <c r="U26" s="44">
        <f t="shared" si="22"/>
        <v>64661929</v>
      </c>
      <c r="V26" s="53">
        <f t="shared" si="6"/>
        <v>0.70068638885775003</v>
      </c>
      <c r="W26" s="24"/>
      <c r="X26" s="47">
        <v>16851858</v>
      </c>
      <c r="Y26" s="51">
        <f t="shared" si="7"/>
        <v>0.18260926808359809</v>
      </c>
      <c r="Z26" s="23"/>
      <c r="AA26" s="44">
        <f t="shared" si="8"/>
        <v>81513787</v>
      </c>
      <c r="AB26" s="53">
        <f t="shared" si="9"/>
        <v>0.88329565694134804</v>
      </c>
      <c r="AC26" s="25"/>
      <c r="AD26" s="47">
        <v>5606594</v>
      </c>
      <c r="AE26" s="51">
        <f t="shared" si="10"/>
        <v>6.0753895907614014E-2</v>
      </c>
      <c r="AF26" s="25"/>
      <c r="AG26" s="47">
        <v>670786</v>
      </c>
      <c r="AH26" s="51">
        <f t="shared" si="11"/>
        <v>7.2687379932067087E-3</v>
      </c>
      <c r="AI26" s="25"/>
      <c r="AJ26" s="47">
        <v>921807</v>
      </c>
      <c r="AK26" s="51">
        <f t="shared" si="12"/>
        <v>9.9888393068786416E-3</v>
      </c>
      <c r="AL26" s="25"/>
      <c r="AM26" s="47">
        <v>97389</v>
      </c>
      <c r="AN26" s="51">
        <f t="shared" si="13"/>
        <v>1.0553218529015336E-3</v>
      </c>
      <c r="AO26" s="25"/>
      <c r="AP26" s="47">
        <v>275426</v>
      </c>
      <c r="AQ26" s="51">
        <f t="shared" si="14"/>
        <v>2.9845575645838628E-3</v>
      </c>
      <c r="AR26" s="25"/>
      <c r="AS26" s="47">
        <v>205445</v>
      </c>
      <c r="AT26" s="51">
        <f t="shared" si="15"/>
        <v>2.2262329222946698E-3</v>
      </c>
      <c r="AU26" s="25"/>
      <c r="AV26" s="47">
        <v>0</v>
      </c>
      <c r="AW26" s="51">
        <f t="shared" si="16"/>
        <v>0</v>
      </c>
      <c r="AX26" s="25"/>
      <c r="AY26" s="47">
        <v>1347760</v>
      </c>
      <c r="AZ26" s="51">
        <f t="shared" si="17"/>
        <v>1.4604530085190023E-2</v>
      </c>
      <c r="BA26" s="25"/>
      <c r="BB26" s="47">
        <v>1644701</v>
      </c>
      <c r="BC26" s="51">
        <f t="shared" si="18"/>
        <v>1.7822227425982457E-2</v>
      </c>
      <c r="BD26" s="25"/>
      <c r="BE26" s="47">
        <v>0</v>
      </c>
      <c r="BF26" s="51">
        <f t="shared" si="19"/>
        <v>0</v>
      </c>
      <c r="BG26" s="25"/>
      <c r="BH26" s="49">
        <f t="shared" si="23"/>
        <v>10769908</v>
      </c>
      <c r="BI26" s="53">
        <f t="shared" si="20"/>
        <v>0.1167043430586519</v>
      </c>
      <c r="BJ26" s="24"/>
      <c r="BK26" s="44">
        <f t="shared" si="21"/>
        <v>92283695</v>
      </c>
    </row>
    <row r="27" spans="1:63" s="22" customFormat="1" ht="15" customHeight="1" x14ac:dyDescent="0.25">
      <c r="A27" s="22">
        <v>46</v>
      </c>
      <c r="B27" s="22" t="s">
        <v>25</v>
      </c>
      <c r="C27" s="47">
        <v>19808274</v>
      </c>
      <c r="D27" s="51">
        <f t="shared" si="0"/>
        <v>0.3655888361846733</v>
      </c>
      <c r="E27" s="23"/>
      <c r="F27" s="47">
        <v>2830088</v>
      </c>
      <c r="G27" s="51">
        <f t="shared" si="1"/>
        <v>5.223315157192443E-2</v>
      </c>
      <c r="H27" s="23"/>
      <c r="I27" s="47">
        <v>4503622</v>
      </c>
      <c r="J27" s="51">
        <f t="shared" si="2"/>
        <v>8.3120514467625542E-2</v>
      </c>
      <c r="K27" s="24"/>
      <c r="L27" s="47">
        <v>5161925</v>
      </c>
      <c r="M27" s="56">
        <f t="shared" si="3"/>
        <v>9.5270398280161608E-2</v>
      </c>
      <c r="N27" s="24"/>
      <c r="O27" s="47">
        <v>2213531</v>
      </c>
      <c r="P27" s="51">
        <f t="shared" si="4"/>
        <v>4.0853747386001234E-2</v>
      </c>
      <c r="Q27" s="48"/>
      <c r="R27" s="47">
        <v>2976704</v>
      </c>
      <c r="S27" s="51">
        <f t="shared" si="5"/>
        <v>5.4939150731975021E-2</v>
      </c>
      <c r="T27" s="24"/>
      <c r="U27" s="44">
        <f t="shared" si="22"/>
        <v>37494144</v>
      </c>
      <c r="V27" s="53">
        <f t="shared" si="6"/>
        <v>0.69200579862236111</v>
      </c>
      <c r="W27" s="24"/>
      <c r="X27" s="47">
        <v>9352337</v>
      </c>
      <c r="Y27" s="51">
        <f t="shared" si="7"/>
        <v>0.172610193065628</v>
      </c>
      <c r="Z27" s="23"/>
      <c r="AA27" s="44">
        <f t="shared" si="8"/>
        <v>46846481</v>
      </c>
      <c r="AB27" s="53">
        <f t="shared" si="9"/>
        <v>0.86461599168798919</v>
      </c>
      <c r="AC27" s="25"/>
      <c r="AD27" s="47">
        <v>755053</v>
      </c>
      <c r="AE27" s="51">
        <f t="shared" si="10"/>
        <v>1.3935537620680437E-2</v>
      </c>
      <c r="AF27" s="25"/>
      <c r="AG27" s="47">
        <v>1733691</v>
      </c>
      <c r="AH27" s="51">
        <f t="shared" si="11"/>
        <v>3.1997642752409551E-2</v>
      </c>
      <c r="AI27" s="25"/>
      <c r="AJ27" s="47">
        <v>170768</v>
      </c>
      <c r="AK27" s="51">
        <f t="shared" si="12"/>
        <v>3.1517574109477834E-3</v>
      </c>
      <c r="AL27" s="25"/>
      <c r="AM27" s="47">
        <v>6967</v>
      </c>
      <c r="AN27" s="51">
        <f t="shared" si="13"/>
        <v>1.2858553055650478E-4</v>
      </c>
      <c r="AO27" s="25"/>
      <c r="AP27" s="47">
        <v>74588</v>
      </c>
      <c r="AQ27" s="51">
        <f t="shared" si="14"/>
        <v>1.3766237337661229E-3</v>
      </c>
      <c r="AR27" s="25"/>
      <c r="AS27" s="47">
        <v>119836</v>
      </c>
      <c r="AT27" s="51">
        <f t="shared" si="15"/>
        <v>2.211737568504278E-3</v>
      </c>
      <c r="AU27" s="25"/>
      <c r="AV27" s="47">
        <v>0</v>
      </c>
      <c r="AW27" s="51">
        <f t="shared" si="16"/>
        <v>0</v>
      </c>
      <c r="AX27" s="25"/>
      <c r="AY27" s="47">
        <v>3761495</v>
      </c>
      <c r="AZ27" s="51">
        <f t="shared" si="17"/>
        <v>6.942354388698721E-2</v>
      </c>
      <c r="BA27" s="25"/>
      <c r="BB27" s="47">
        <v>712956</v>
      </c>
      <c r="BC27" s="51">
        <f t="shared" si="18"/>
        <v>1.3158579808158951E-2</v>
      </c>
      <c r="BD27" s="25"/>
      <c r="BE27" s="47">
        <v>0</v>
      </c>
      <c r="BF27" s="51">
        <f t="shared" si="19"/>
        <v>0</v>
      </c>
      <c r="BG27" s="25"/>
      <c r="BH27" s="49">
        <f t="shared" si="23"/>
        <v>7335354</v>
      </c>
      <c r="BI27" s="53">
        <f t="shared" si="20"/>
        <v>0.13538400831201083</v>
      </c>
      <c r="BJ27" s="24"/>
      <c r="BK27" s="44">
        <f t="shared" si="21"/>
        <v>54181835</v>
      </c>
    </row>
    <row r="28" spans="1:63" s="22" customFormat="1" ht="15" customHeight="1" x14ac:dyDescent="0.25">
      <c r="A28" s="22">
        <v>47</v>
      </c>
      <c r="B28" s="22" t="s">
        <v>100</v>
      </c>
      <c r="C28" s="47">
        <v>14963846</v>
      </c>
      <c r="D28" s="51">
        <f t="shared" si="0"/>
        <v>0.32921080050462787</v>
      </c>
      <c r="E28" s="23"/>
      <c r="F28" s="47">
        <v>3095177</v>
      </c>
      <c r="G28" s="51">
        <f t="shared" si="1"/>
        <v>6.8095174053081853E-2</v>
      </c>
      <c r="H28" s="23"/>
      <c r="I28" s="47">
        <v>4390581</v>
      </c>
      <c r="J28" s="51">
        <f t="shared" si="2"/>
        <v>9.6594597785249162E-2</v>
      </c>
      <c r="K28" s="24"/>
      <c r="L28" s="47">
        <v>3591369</v>
      </c>
      <c r="M28" s="56">
        <f t="shared" si="3"/>
        <v>7.901160326011808E-2</v>
      </c>
      <c r="N28" s="24"/>
      <c r="O28" s="47">
        <v>2282425</v>
      </c>
      <c r="P28" s="51">
        <f t="shared" si="4"/>
        <v>5.0214293928297266E-2</v>
      </c>
      <c r="Q28" s="48"/>
      <c r="R28" s="47">
        <v>1694944</v>
      </c>
      <c r="S28" s="51">
        <f t="shared" si="5"/>
        <v>3.728946896743765E-2</v>
      </c>
      <c r="T28" s="24"/>
      <c r="U28" s="44">
        <f t="shared" si="22"/>
        <v>30018342</v>
      </c>
      <c r="V28" s="53">
        <f t="shared" si="6"/>
        <v>0.66041593849881186</v>
      </c>
      <c r="W28" s="24"/>
      <c r="X28" s="47">
        <v>7448859</v>
      </c>
      <c r="Y28" s="51">
        <f t="shared" si="7"/>
        <v>0.16387797857824132</v>
      </c>
      <c r="Z28" s="23"/>
      <c r="AA28" s="44">
        <f t="shared" si="8"/>
        <v>37467201</v>
      </c>
      <c r="AB28" s="53">
        <f t="shared" si="9"/>
        <v>0.82429391707705324</v>
      </c>
      <c r="AC28" s="25"/>
      <c r="AD28" s="47">
        <v>3444600</v>
      </c>
      <c r="AE28" s="51">
        <f t="shared" si="10"/>
        <v>7.5782624561776507E-2</v>
      </c>
      <c r="AF28" s="25"/>
      <c r="AG28" s="47">
        <v>9586</v>
      </c>
      <c r="AH28" s="51">
        <f t="shared" si="11"/>
        <v>2.1089596442233922E-4</v>
      </c>
      <c r="AI28" s="25"/>
      <c r="AJ28" s="47">
        <v>430920</v>
      </c>
      <c r="AK28" s="51">
        <f t="shared" si="12"/>
        <v>9.4804182129015653E-3</v>
      </c>
      <c r="AL28" s="25"/>
      <c r="AM28" s="47">
        <v>288041</v>
      </c>
      <c r="AN28" s="51">
        <f t="shared" si="13"/>
        <v>6.3370211233230766E-3</v>
      </c>
      <c r="AO28" s="25"/>
      <c r="AP28" s="47">
        <v>375516</v>
      </c>
      <c r="AQ28" s="51">
        <f t="shared" si="14"/>
        <v>8.2615072998142216E-3</v>
      </c>
      <c r="AR28" s="25"/>
      <c r="AS28" s="47">
        <v>113236</v>
      </c>
      <c r="AT28" s="51">
        <f t="shared" si="15"/>
        <v>2.4912388303075322E-3</v>
      </c>
      <c r="AU28" s="25"/>
      <c r="AV28" s="47">
        <v>0</v>
      </c>
      <c r="AW28" s="51">
        <f t="shared" si="16"/>
        <v>0</v>
      </c>
      <c r="AX28" s="25"/>
      <c r="AY28" s="47">
        <v>2618704</v>
      </c>
      <c r="AZ28" s="51">
        <f t="shared" si="17"/>
        <v>5.7612571001109676E-2</v>
      </c>
      <c r="BA28" s="25"/>
      <c r="BB28" s="47">
        <v>705887</v>
      </c>
      <c r="BC28" s="51">
        <f t="shared" si="18"/>
        <v>1.5529805929291859E-2</v>
      </c>
      <c r="BD28" s="25"/>
      <c r="BE28" s="47">
        <v>0</v>
      </c>
      <c r="BF28" s="51">
        <f t="shared" si="19"/>
        <v>0</v>
      </c>
      <c r="BG28" s="25"/>
      <c r="BH28" s="49">
        <f t="shared" si="23"/>
        <v>7986490</v>
      </c>
      <c r="BI28" s="53">
        <f t="shared" si="20"/>
        <v>0.17570608292294679</v>
      </c>
      <c r="BJ28" s="24"/>
      <c r="BK28" s="44">
        <f t="shared" si="21"/>
        <v>45453691</v>
      </c>
    </row>
    <row r="29" spans="1:63" s="22" customFormat="1" ht="15" customHeight="1" x14ac:dyDescent="0.25">
      <c r="A29" s="22">
        <v>48</v>
      </c>
      <c r="B29" s="22" t="s">
        <v>26</v>
      </c>
      <c r="C29" s="47">
        <v>27091069</v>
      </c>
      <c r="D29" s="51">
        <f t="shared" si="0"/>
        <v>0.37509572594109242</v>
      </c>
      <c r="E29" s="23"/>
      <c r="F29" s="47">
        <v>3986628</v>
      </c>
      <c r="G29" s="51">
        <f t="shared" si="1"/>
        <v>5.5197789489853114E-2</v>
      </c>
      <c r="H29" s="23"/>
      <c r="I29" s="47">
        <v>5644411</v>
      </c>
      <c r="J29" s="51">
        <f t="shared" si="2"/>
        <v>7.815101137407636E-2</v>
      </c>
      <c r="K29" s="24"/>
      <c r="L29" s="47">
        <v>6578312</v>
      </c>
      <c r="M29" s="56">
        <f t="shared" si="3"/>
        <v>9.1081555884967094E-2</v>
      </c>
      <c r="N29" s="24"/>
      <c r="O29" s="47">
        <v>3480412</v>
      </c>
      <c r="P29" s="51">
        <f t="shared" si="4"/>
        <v>4.818885757937752E-2</v>
      </c>
      <c r="Q29" s="48"/>
      <c r="R29" s="47">
        <v>2200568</v>
      </c>
      <c r="S29" s="51">
        <f t="shared" si="5"/>
        <v>3.0468478428914633E-2</v>
      </c>
      <c r="T29" s="24"/>
      <c r="U29" s="44">
        <f t="shared" si="22"/>
        <v>48981400</v>
      </c>
      <c r="V29" s="53">
        <f t="shared" si="6"/>
        <v>0.67818341869828114</v>
      </c>
      <c r="W29" s="24"/>
      <c r="X29" s="47">
        <v>13395634</v>
      </c>
      <c r="Y29" s="51">
        <f t="shared" si="7"/>
        <v>0.18547238057203205</v>
      </c>
      <c r="Z29" s="23"/>
      <c r="AA29" s="44">
        <f t="shared" si="8"/>
        <v>62377034</v>
      </c>
      <c r="AB29" s="53">
        <f t="shared" si="9"/>
        <v>0.86365579927031322</v>
      </c>
      <c r="AC29" s="25"/>
      <c r="AD29" s="47">
        <v>3602600</v>
      </c>
      <c r="AE29" s="51">
        <f t="shared" si="10"/>
        <v>4.9880640083836469E-2</v>
      </c>
      <c r="AF29" s="25"/>
      <c r="AG29" s="47">
        <v>524292</v>
      </c>
      <c r="AH29" s="51">
        <f t="shared" si="11"/>
        <v>7.2592073921153586E-3</v>
      </c>
      <c r="AI29" s="25"/>
      <c r="AJ29" s="47">
        <v>160795</v>
      </c>
      <c r="AK29" s="51">
        <f t="shared" si="12"/>
        <v>2.2263247438740036E-3</v>
      </c>
      <c r="AL29" s="25"/>
      <c r="AM29" s="47">
        <v>16650</v>
      </c>
      <c r="AN29" s="51">
        <f t="shared" si="13"/>
        <v>2.305314654404811E-4</v>
      </c>
      <c r="AO29" s="25"/>
      <c r="AP29" s="47">
        <v>340137</v>
      </c>
      <c r="AQ29" s="51">
        <f t="shared" si="14"/>
        <v>4.7094463099416773E-3</v>
      </c>
      <c r="AR29" s="25"/>
      <c r="AS29" s="47">
        <v>261542</v>
      </c>
      <c r="AT29" s="51">
        <f t="shared" si="15"/>
        <v>3.6212408729269854E-3</v>
      </c>
      <c r="AU29" s="25"/>
      <c r="AV29" s="47">
        <v>0</v>
      </c>
      <c r="AW29" s="51">
        <f t="shared" si="16"/>
        <v>0</v>
      </c>
      <c r="AX29" s="25"/>
      <c r="AY29" s="47">
        <v>3330173</v>
      </c>
      <c r="AZ29" s="51">
        <f t="shared" si="17"/>
        <v>4.6108688400019415E-2</v>
      </c>
      <c r="BA29" s="25"/>
      <c r="BB29" s="47">
        <v>1611191</v>
      </c>
      <c r="BC29" s="51">
        <f t="shared" si="18"/>
        <v>2.2308121461532385E-2</v>
      </c>
      <c r="BD29" s="25"/>
      <c r="BE29" s="47">
        <v>0</v>
      </c>
      <c r="BF29" s="51">
        <f t="shared" si="19"/>
        <v>0</v>
      </c>
      <c r="BG29" s="25"/>
      <c r="BH29" s="49">
        <f t="shared" si="23"/>
        <v>9847380</v>
      </c>
      <c r="BI29" s="53">
        <f t="shared" si="20"/>
        <v>0.13634420072968678</v>
      </c>
      <c r="BJ29" s="24"/>
      <c r="BK29" s="44">
        <f t="shared" si="21"/>
        <v>72224414</v>
      </c>
    </row>
    <row r="30" spans="1:63" s="22" customFormat="1" ht="15" customHeight="1" x14ac:dyDescent="0.25">
      <c r="A30" s="22">
        <v>49</v>
      </c>
      <c r="B30" s="22" t="s">
        <v>27</v>
      </c>
      <c r="C30" s="47">
        <v>2121338</v>
      </c>
      <c r="D30" s="51">
        <f t="shared" si="0"/>
        <v>0.27413697764130118</v>
      </c>
      <c r="E30" s="23"/>
      <c r="F30" s="47">
        <v>518439</v>
      </c>
      <c r="G30" s="51">
        <f t="shared" si="1"/>
        <v>6.6997008751730536E-2</v>
      </c>
      <c r="H30" s="23"/>
      <c r="I30" s="47">
        <v>896512</v>
      </c>
      <c r="J30" s="51">
        <f t="shared" si="2"/>
        <v>0.11585475303754432</v>
      </c>
      <c r="K30" s="24"/>
      <c r="L30" s="47">
        <v>840883</v>
      </c>
      <c r="M30" s="56">
        <f t="shared" si="3"/>
        <v>0.10866590999168932</v>
      </c>
      <c r="N30" s="24"/>
      <c r="O30" s="47">
        <v>663304</v>
      </c>
      <c r="P30" s="51">
        <f t="shared" si="4"/>
        <v>8.5717671496661832E-2</v>
      </c>
      <c r="Q30" s="48"/>
      <c r="R30" s="47">
        <v>233555</v>
      </c>
      <c r="S30" s="51">
        <f t="shared" si="5"/>
        <v>3.018192377311588E-2</v>
      </c>
      <c r="T30" s="24"/>
      <c r="U30" s="44">
        <f t="shared" si="22"/>
        <v>5274031</v>
      </c>
      <c r="V30" s="53">
        <f t="shared" si="6"/>
        <v>0.68155424469204307</v>
      </c>
      <c r="W30" s="24"/>
      <c r="X30" s="47">
        <v>1158778</v>
      </c>
      <c r="Y30" s="51">
        <f t="shared" si="7"/>
        <v>0.14974695153588521</v>
      </c>
      <c r="Z30" s="23"/>
      <c r="AA30" s="44">
        <f t="shared" si="8"/>
        <v>6432809</v>
      </c>
      <c r="AB30" s="53">
        <f t="shared" si="9"/>
        <v>0.83130119622792831</v>
      </c>
      <c r="AC30" s="25"/>
      <c r="AD30" s="47">
        <v>402089</v>
      </c>
      <c r="AE30" s="51">
        <f t="shared" si="10"/>
        <v>5.1961291978370794E-2</v>
      </c>
      <c r="AF30" s="25"/>
      <c r="AG30" s="47">
        <v>396</v>
      </c>
      <c r="AH30" s="51">
        <f t="shared" si="11"/>
        <v>5.1174420646759383E-5</v>
      </c>
      <c r="AI30" s="25"/>
      <c r="AJ30" s="47">
        <v>139293</v>
      </c>
      <c r="AK30" s="51">
        <f t="shared" si="12"/>
        <v>1.8000602462497614E-2</v>
      </c>
      <c r="AL30" s="25"/>
      <c r="AM30" s="47">
        <v>24211</v>
      </c>
      <c r="AN30" s="51">
        <f t="shared" si="13"/>
        <v>3.1287472178754836E-3</v>
      </c>
      <c r="AO30" s="25"/>
      <c r="AP30" s="47">
        <v>9790</v>
      </c>
      <c r="AQ30" s="51">
        <f t="shared" si="14"/>
        <v>1.2651453993226627E-3</v>
      </c>
      <c r="AR30" s="25"/>
      <c r="AS30" s="47">
        <v>9146</v>
      </c>
      <c r="AT30" s="51">
        <f t="shared" si="15"/>
        <v>1.1819223516041954E-3</v>
      </c>
      <c r="AU30" s="25"/>
      <c r="AV30" s="47">
        <v>0</v>
      </c>
      <c r="AW30" s="51">
        <f t="shared" si="16"/>
        <v>0</v>
      </c>
      <c r="AX30" s="25"/>
      <c r="AY30" s="47">
        <v>388054</v>
      </c>
      <c r="AZ30" s="51">
        <f t="shared" si="17"/>
        <v>5.014757229711507E-2</v>
      </c>
      <c r="BA30" s="25"/>
      <c r="BB30" s="47">
        <v>332453</v>
      </c>
      <c r="BC30" s="51">
        <f t="shared" si="18"/>
        <v>4.2962347644639139E-2</v>
      </c>
      <c r="BD30" s="25"/>
      <c r="BE30" s="47">
        <v>0</v>
      </c>
      <c r="BF30" s="51">
        <f t="shared" si="19"/>
        <v>0</v>
      </c>
      <c r="BG30" s="25"/>
      <c r="BH30" s="49">
        <f t="shared" si="23"/>
        <v>1305432</v>
      </c>
      <c r="BI30" s="53">
        <f t="shared" si="20"/>
        <v>0.16869880377207172</v>
      </c>
      <c r="BJ30" s="24"/>
      <c r="BK30" s="44">
        <f t="shared" si="21"/>
        <v>7738241</v>
      </c>
    </row>
    <row r="31" spans="1:63" s="22" customFormat="1" ht="15" customHeight="1" x14ac:dyDescent="0.25">
      <c r="A31" s="22">
        <v>50</v>
      </c>
      <c r="B31" s="22" t="s">
        <v>28</v>
      </c>
      <c r="C31" s="47">
        <v>3234446</v>
      </c>
      <c r="D31" s="51">
        <f t="shared" si="0"/>
        <v>0.251977466006235</v>
      </c>
      <c r="E31" s="23"/>
      <c r="F31" s="47">
        <v>1078956</v>
      </c>
      <c r="G31" s="51">
        <f t="shared" si="1"/>
        <v>8.4055383460482344E-2</v>
      </c>
      <c r="H31" s="23"/>
      <c r="I31" s="47">
        <v>697073</v>
      </c>
      <c r="J31" s="51">
        <f t="shared" si="2"/>
        <v>5.4305030339465939E-2</v>
      </c>
      <c r="K31" s="24"/>
      <c r="L31" s="47">
        <v>1696932</v>
      </c>
      <c r="M31" s="56">
        <f t="shared" si="3"/>
        <v>0.13219841213762493</v>
      </c>
      <c r="N31" s="24"/>
      <c r="O31" s="47">
        <v>1113163</v>
      </c>
      <c r="P31" s="51">
        <f t="shared" si="4"/>
        <v>8.6720258118978821E-2</v>
      </c>
      <c r="Q31" s="48"/>
      <c r="R31" s="47">
        <v>532176</v>
      </c>
      <c r="S31" s="51">
        <f t="shared" si="5"/>
        <v>4.1458834047417736E-2</v>
      </c>
      <c r="T31" s="24"/>
      <c r="U31" s="44">
        <f t="shared" si="22"/>
        <v>8352746</v>
      </c>
      <c r="V31" s="53">
        <f t="shared" si="6"/>
        <v>0.6507153841102048</v>
      </c>
      <c r="W31" s="24"/>
      <c r="X31" s="47">
        <v>1820671</v>
      </c>
      <c r="Y31" s="51">
        <f t="shared" si="7"/>
        <v>0.14183822052092937</v>
      </c>
      <c r="Z31" s="23"/>
      <c r="AA31" s="44">
        <f t="shared" si="8"/>
        <v>10173417</v>
      </c>
      <c r="AB31" s="53">
        <f t="shared" si="9"/>
        <v>0.79255360463113411</v>
      </c>
      <c r="AC31" s="25"/>
      <c r="AD31" s="47">
        <v>627737</v>
      </c>
      <c r="AE31" s="51">
        <f t="shared" si="10"/>
        <v>4.8903453196731665E-2</v>
      </c>
      <c r="AF31" s="25"/>
      <c r="AG31" s="47">
        <v>14766</v>
      </c>
      <c r="AH31" s="51">
        <f t="shared" si="11"/>
        <v>1.1503358729897069E-3</v>
      </c>
      <c r="AI31" s="25"/>
      <c r="AJ31" s="47">
        <v>611758</v>
      </c>
      <c r="AK31" s="51">
        <f t="shared" si="12"/>
        <v>4.7658619327403305E-2</v>
      </c>
      <c r="AL31" s="25"/>
      <c r="AM31" s="47">
        <v>27920</v>
      </c>
      <c r="AN31" s="51">
        <f t="shared" si="13"/>
        <v>2.1750899074815537E-3</v>
      </c>
      <c r="AO31" s="25"/>
      <c r="AP31" s="47">
        <v>26831</v>
      </c>
      <c r="AQ31" s="51">
        <f t="shared" si="14"/>
        <v>2.0902520525658153E-3</v>
      </c>
      <c r="AR31" s="25"/>
      <c r="AS31" s="47">
        <v>62861</v>
      </c>
      <c r="AT31" s="51">
        <f t="shared" si="15"/>
        <v>4.8971463708523616E-3</v>
      </c>
      <c r="AU31" s="25"/>
      <c r="AV31" s="47">
        <v>0</v>
      </c>
      <c r="AW31" s="51">
        <f t="shared" si="16"/>
        <v>0</v>
      </c>
      <c r="AX31" s="25"/>
      <c r="AY31" s="47">
        <v>618538</v>
      </c>
      <c r="AZ31" s="51">
        <f t="shared" si="17"/>
        <v>4.8186810931010932E-2</v>
      </c>
      <c r="BA31" s="25"/>
      <c r="BB31" s="47">
        <v>672423</v>
      </c>
      <c r="BC31" s="51">
        <f t="shared" si="18"/>
        <v>5.2384687709830541E-2</v>
      </c>
      <c r="BD31" s="25"/>
      <c r="BE31" s="47">
        <v>0</v>
      </c>
      <c r="BF31" s="51">
        <f t="shared" si="19"/>
        <v>0</v>
      </c>
      <c r="BG31" s="25"/>
      <c r="BH31" s="49">
        <f t="shared" si="23"/>
        <v>2662834</v>
      </c>
      <c r="BI31" s="53">
        <f t="shared" si="20"/>
        <v>0.20744639536886589</v>
      </c>
      <c r="BJ31" s="24"/>
      <c r="BK31" s="44">
        <f t="shared" si="21"/>
        <v>12836251</v>
      </c>
    </row>
    <row r="32" spans="1:63" s="22" customFormat="1" ht="15" customHeight="1" x14ac:dyDescent="0.25">
      <c r="A32" s="22">
        <v>51</v>
      </c>
      <c r="B32" s="22" t="s">
        <v>29</v>
      </c>
      <c r="C32" s="47">
        <v>7354764</v>
      </c>
      <c r="D32" s="51">
        <f t="shared" si="0"/>
        <v>0.34237022669732753</v>
      </c>
      <c r="E32" s="23"/>
      <c r="F32" s="47">
        <v>1512580</v>
      </c>
      <c r="G32" s="51">
        <f t="shared" si="1"/>
        <v>7.0411825246580809E-2</v>
      </c>
      <c r="H32" s="23"/>
      <c r="I32" s="47">
        <v>1527757</v>
      </c>
      <c r="J32" s="51">
        <f t="shared" si="2"/>
        <v>7.1118326900554391E-2</v>
      </c>
      <c r="K32" s="24"/>
      <c r="L32" s="47">
        <v>2991019</v>
      </c>
      <c r="M32" s="56">
        <f t="shared" si="3"/>
        <v>0.13923435926509864</v>
      </c>
      <c r="N32" s="24"/>
      <c r="O32" s="47">
        <v>864597</v>
      </c>
      <c r="P32" s="51">
        <f t="shared" si="4"/>
        <v>4.0247691277630289E-2</v>
      </c>
      <c r="Q32" s="48"/>
      <c r="R32" s="47">
        <v>935977</v>
      </c>
      <c r="S32" s="51">
        <f t="shared" si="5"/>
        <v>4.357048814530072E-2</v>
      </c>
      <c r="T32" s="24"/>
      <c r="U32" s="44">
        <f t="shared" si="22"/>
        <v>15186694</v>
      </c>
      <c r="V32" s="53">
        <f t="shared" si="6"/>
        <v>0.70695291753249234</v>
      </c>
      <c r="W32" s="24"/>
      <c r="X32" s="47">
        <v>3659543</v>
      </c>
      <c r="Y32" s="51">
        <f t="shared" si="7"/>
        <v>0.17035469343661033</v>
      </c>
      <c r="Z32" s="23"/>
      <c r="AA32" s="44">
        <f t="shared" si="8"/>
        <v>18846237</v>
      </c>
      <c r="AB32" s="53">
        <f t="shared" si="9"/>
        <v>0.8773076109691027</v>
      </c>
      <c r="AC32" s="25"/>
      <c r="AD32" s="47">
        <v>918390</v>
      </c>
      <c r="AE32" s="51">
        <f t="shared" si="10"/>
        <v>4.2751799037543371E-2</v>
      </c>
      <c r="AF32" s="25"/>
      <c r="AG32" s="47">
        <v>118560</v>
      </c>
      <c r="AH32" s="51">
        <f t="shared" si="11"/>
        <v>5.5190641164332603E-3</v>
      </c>
      <c r="AI32" s="25"/>
      <c r="AJ32" s="47">
        <v>223864</v>
      </c>
      <c r="AK32" s="51">
        <f t="shared" si="12"/>
        <v>1.0421050686245069E-2</v>
      </c>
      <c r="AL32" s="25"/>
      <c r="AM32" s="47">
        <v>0</v>
      </c>
      <c r="AN32" s="51">
        <f t="shared" si="13"/>
        <v>0</v>
      </c>
      <c r="AO32" s="25"/>
      <c r="AP32" s="47">
        <v>43197</v>
      </c>
      <c r="AQ32" s="51">
        <f t="shared" si="14"/>
        <v>2.0108553697500637E-3</v>
      </c>
      <c r="AR32" s="25"/>
      <c r="AS32" s="47">
        <v>66630</v>
      </c>
      <c r="AT32" s="51">
        <f t="shared" si="15"/>
        <v>3.1016805168517891E-3</v>
      </c>
      <c r="AU32" s="25"/>
      <c r="AV32" s="47">
        <v>0</v>
      </c>
      <c r="AW32" s="51">
        <f t="shared" si="16"/>
        <v>0</v>
      </c>
      <c r="AX32" s="25"/>
      <c r="AY32" s="47">
        <v>722612</v>
      </c>
      <c r="AZ32" s="51">
        <f t="shared" si="17"/>
        <v>3.3638174420580896E-2</v>
      </c>
      <c r="BA32" s="25"/>
      <c r="BB32" s="47">
        <v>542413</v>
      </c>
      <c r="BC32" s="51">
        <f t="shared" si="18"/>
        <v>2.5249764883492863E-2</v>
      </c>
      <c r="BD32" s="25"/>
      <c r="BE32" s="47">
        <v>0</v>
      </c>
      <c r="BF32" s="51">
        <f t="shared" si="19"/>
        <v>0</v>
      </c>
      <c r="BG32" s="25"/>
      <c r="BH32" s="49">
        <f t="shared" si="23"/>
        <v>2635666</v>
      </c>
      <c r="BI32" s="53">
        <f t="shared" si="20"/>
        <v>0.12269238903089731</v>
      </c>
      <c r="BJ32" s="24"/>
      <c r="BK32" s="44">
        <f t="shared" si="21"/>
        <v>21481903</v>
      </c>
    </row>
    <row r="33" spans="1:63" s="22" customFormat="1" ht="15" customHeight="1" x14ac:dyDescent="0.25">
      <c r="A33" s="22">
        <v>52</v>
      </c>
      <c r="B33" s="22" t="s">
        <v>30</v>
      </c>
      <c r="C33" s="47">
        <v>11087099</v>
      </c>
      <c r="D33" s="51">
        <f t="shared" si="0"/>
        <v>0.37308341757107266</v>
      </c>
      <c r="E33" s="23"/>
      <c r="F33" s="47">
        <v>2209162</v>
      </c>
      <c r="G33" s="51">
        <f t="shared" si="1"/>
        <v>7.4338806655207645E-2</v>
      </c>
      <c r="H33" s="23"/>
      <c r="I33" s="47">
        <v>2614656</v>
      </c>
      <c r="J33" s="51">
        <f t="shared" si="2"/>
        <v>8.7983772513685554E-2</v>
      </c>
      <c r="K33" s="24"/>
      <c r="L33" s="47">
        <v>2361092</v>
      </c>
      <c r="M33" s="56">
        <f t="shared" si="3"/>
        <v>7.9451285909841615E-2</v>
      </c>
      <c r="N33" s="24"/>
      <c r="O33" s="47">
        <v>1790591</v>
      </c>
      <c r="P33" s="51">
        <f t="shared" si="4"/>
        <v>6.025379675531034E-2</v>
      </c>
      <c r="Q33" s="48"/>
      <c r="R33" s="47">
        <v>1125083</v>
      </c>
      <c r="S33" s="51">
        <f t="shared" si="5"/>
        <v>3.7859300317523562E-2</v>
      </c>
      <c r="T33" s="24"/>
      <c r="U33" s="44">
        <f t="shared" si="22"/>
        <v>21187683</v>
      </c>
      <c r="V33" s="53">
        <f t="shared" si="6"/>
        <v>0.71297037972264132</v>
      </c>
      <c r="W33" s="24"/>
      <c r="X33" s="47">
        <v>5180559</v>
      </c>
      <c r="Y33" s="51">
        <f t="shared" si="7"/>
        <v>0.17432699542491489</v>
      </c>
      <c r="Z33" s="23"/>
      <c r="AA33" s="44">
        <f t="shared" si="8"/>
        <v>26368242</v>
      </c>
      <c r="AB33" s="53">
        <f t="shared" si="9"/>
        <v>0.88729737514755624</v>
      </c>
      <c r="AC33" s="25"/>
      <c r="AD33" s="47">
        <v>875204</v>
      </c>
      <c r="AE33" s="51">
        <f t="shared" si="10"/>
        <v>2.9450814806639056E-2</v>
      </c>
      <c r="AF33" s="25"/>
      <c r="AG33" s="47">
        <v>13438</v>
      </c>
      <c r="AH33" s="51">
        <f t="shared" si="11"/>
        <v>4.5219177399967962E-4</v>
      </c>
      <c r="AI33" s="25"/>
      <c r="AJ33" s="47">
        <v>453952</v>
      </c>
      <c r="AK33" s="51">
        <f t="shared" si="12"/>
        <v>1.5275588643451599E-2</v>
      </c>
      <c r="AL33" s="25"/>
      <c r="AM33" s="47">
        <v>191386</v>
      </c>
      <c r="AN33" s="51">
        <f t="shared" si="13"/>
        <v>6.4401826803618615E-3</v>
      </c>
      <c r="AO33" s="25"/>
      <c r="AP33" s="47">
        <v>52168</v>
      </c>
      <c r="AQ33" s="51">
        <f t="shared" si="14"/>
        <v>1.7554651336519785E-3</v>
      </c>
      <c r="AR33" s="25"/>
      <c r="AS33" s="47">
        <v>98038</v>
      </c>
      <c r="AT33" s="51">
        <f t="shared" si="15"/>
        <v>3.2990011266096587E-3</v>
      </c>
      <c r="AU33" s="25"/>
      <c r="AV33" s="47">
        <v>0</v>
      </c>
      <c r="AW33" s="51">
        <f t="shared" si="16"/>
        <v>0</v>
      </c>
      <c r="AX33" s="25"/>
      <c r="AY33" s="47">
        <v>1044055</v>
      </c>
      <c r="AZ33" s="51">
        <f t="shared" si="17"/>
        <v>3.5132689582023778E-2</v>
      </c>
      <c r="BA33" s="25"/>
      <c r="BB33" s="47">
        <v>620997</v>
      </c>
      <c r="BC33" s="51">
        <f t="shared" si="18"/>
        <v>2.0896691105706137E-2</v>
      </c>
      <c r="BD33" s="25"/>
      <c r="BE33" s="47">
        <v>0</v>
      </c>
      <c r="BF33" s="51">
        <f t="shared" si="19"/>
        <v>0</v>
      </c>
      <c r="BG33" s="25"/>
      <c r="BH33" s="49">
        <f t="shared" si="23"/>
        <v>3349238</v>
      </c>
      <c r="BI33" s="53">
        <f t="shared" si="20"/>
        <v>0.11270262485244374</v>
      </c>
      <c r="BJ33" s="24"/>
      <c r="BK33" s="44">
        <f t="shared" si="21"/>
        <v>29717480</v>
      </c>
    </row>
    <row r="34" spans="1:63" s="22" customFormat="1" ht="15" customHeight="1" x14ac:dyDescent="0.25">
      <c r="A34" s="22">
        <v>53</v>
      </c>
      <c r="B34" s="22" t="s">
        <v>31</v>
      </c>
      <c r="C34" s="47">
        <v>14173380</v>
      </c>
      <c r="D34" s="51">
        <f t="shared" si="0"/>
        <v>0.38383389052705319</v>
      </c>
      <c r="E34" s="23"/>
      <c r="F34" s="47">
        <v>2190230</v>
      </c>
      <c r="G34" s="51">
        <f t="shared" si="1"/>
        <v>5.9314327425714103E-2</v>
      </c>
      <c r="H34" s="23"/>
      <c r="I34" s="47">
        <v>3737685</v>
      </c>
      <c r="J34" s="51">
        <f t="shared" si="2"/>
        <v>0.10122145706349571</v>
      </c>
      <c r="K34" s="24"/>
      <c r="L34" s="47">
        <v>3291789</v>
      </c>
      <c r="M34" s="56">
        <f t="shared" si="3"/>
        <v>8.9146003187959247E-2</v>
      </c>
      <c r="N34" s="24"/>
      <c r="O34" s="47">
        <v>1775745</v>
      </c>
      <c r="P34" s="51">
        <f t="shared" si="4"/>
        <v>4.808952500631198E-2</v>
      </c>
      <c r="Q34" s="48"/>
      <c r="R34" s="47">
        <v>1011986</v>
      </c>
      <c r="S34" s="51">
        <f t="shared" si="5"/>
        <v>2.7405920361897478E-2</v>
      </c>
      <c r="T34" s="24"/>
      <c r="U34" s="44">
        <f t="shared" si="22"/>
        <v>26180815</v>
      </c>
      <c r="V34" s="53">
        <f t="shared" si="6"/>
        <v>0.70901112357243168</v>
      </c>
      <c r="W34" s="24"/>
      <c r="X34" s="47">
        <v>6337770</v>
      </c>
      <c r="Y34" s="51">
        <f t="shared" si="7"/>
        <v>0.17163520038026511</v>
      </c>
      <c r="Z34" s="23"/>
      <c r="AA34" s="44">
        <f t="shared" si="8"/>
        <v>32518585</v>
      </c>
      <c r="AB34" s="53">
        <f t="shared" si="9"/>
        <v>0.88064632395269682</v>
      </c>
      <c r="AC34" s="25"/>
      <c r="AD34" s="47">
        <v>1697336</v>
      </c>
      <c r="AE34" s="51">
        <f t="shared" si="10"/>
        <v>4.5966105502824761E-2</v>
      </c>
      <c r="AF34" s="25"/>
      <c r="AG34" s="47">
        <v>218505</v>
      </c>
      <c r="AH34" s="51">
        <f t="shared" si="11"/>
        <v>5.9174046169377919E-3</v>
      </c>
      <c r="AI34" s="25"/>
      <c r="AJ34" s="47">
        <v>189019</v>
      </c>
      <c r="AK34" s="51">
        <f t="shared" si="12"/>
        <v>5.1188847087662269E-3</v>
      </c>
      <c r="AL34" s="25"/>
      <c r="AM34" s="47">
        <v>0</v>
      </c>
      <c r="AN34" s="51">
        <f t="shared" si="13"/>
        <v>0</v>
      </c>
      <c r="AO34" s="25"/>
      <c r="AP34" s="47">
        <v>102850</v>
      </c>
      <c r="AQ34" s="51">
        <f t="shared" si="14"/>
        <v>2.785314134010901E-3</v>
      </c>
      <c r="AR34" s="25"/>
      <c r="AS34" s="47">
        <v>77319</v>
      </c>
      <c r="AT34" s="51">
        <f t="shared" si="15"/>
        <v>2.0939008607446653E-3</v>
      </c>
      <c r="AU34" s="25"/>
      <c r="AV34" s="47">
        <v>0</v>
      </c>
      <c r="AW34" s="51">
        <f t="shared" si="16"/>
        <v>0</v>
      </c>
      <c r="AX34" s="25"/>
      <c r="AY34" s="47">
        <v>1216691</v>
      </c>
      <c r="AZ34" s="51">
        <f t="shared" si="17"/>
        <v>3.2949602712920342E-2</v>
      </c>
      <c r="BA34" s="25"/>
      <c r="BB34" s="47">
        <v>905512</v>
      </c>
      <c r="BC34" s="51">
        <f t="shared" si="18"/>
        <v>2.4522463511098481E-2</v>
      </c>
      <c r="BD34" s="25"/>
      <c r="BE34" s="47">
        <v>0</v>
      </c>
      <c r="BF34" s="51">
        <f t="shared" si="19"/>
        <v>0</v>
      </c>
      <c r="BG34" s="25"/>
      <c r="BH34" s="49">
        <f t="shared" si="23"/>
        <v>4407232</v>
      </c>
      <c r="BI34" s="53">
        <f t="shared" si="20"/>
        <v>0.11935367604730317</v>
      </c>
      <c r="BJ34" s="24"/>
      <c r="BK34" s="44">
        <f t="shared" si="21"/>
        <v>36925817</v>
      </c>
    </row>
    <row r="35" spans="1:63" s="22" customFormat="1" ht="15" customHeight="1" x14ac:dyDescent="0.25">
      <c r="A35" s="22">
        <v>54</v>
      </c>
      <c r="B35" s="22" t="s">
        <v>32</v>
      </c>
      <c r="C35" s="47">
        <v>9547151</v>
      </c>
      <c r="D35" s="51">
        <f t="shared" si="0"/>
        <v>0.34111191005535346</v>
      </c>
      <c r="E35" s="23"/>
      <c r="F35" s="47">
        <v>2228572</v>
      </c>
      <c r="G35" s="51">
        <f t="shared" si="1"/>
        <v>7.9625057948269504E-2</v>
      </c>
      <c r="H35" s="23"/>
      <c r="I35" s="47">
        <v>2341129</v>
      </c>
      <c r="J35" s="51">
        <f t="shared" si="2"/>
        <v>8.364662765635314E-2</v>
      </c>
      <c r="K35" s="24"/>
      <c r="L35" s="47">
        <v>2974787</v>
      </c>
      <c r="M35" s="56">
        <f t="shared" si="3"/>
        <v>0.10628671061951725</v>
      </c>
      <c r="N35" s="24"/>
      <c r="O35" s="47">
        <v>1423068</v>
      </c>
      <c r="P35" s="51">
        <f t="shared" si="4"/>
        <v>5.0845057716029811E-2</v>
      </c>
      <c r="Q35" s="48"/>
      <c r="R35" s="47">
        <v>1466955</v>
      </c>
      <c r="S35" s="51">
        <f t="shared" si="5"/>
        <v>5.2413104392635142E-2</v>
      </c>
      <c r="T35" s="24"/>
      <c r="U35" s="44">
        <f t="shared" si="22"/>
        <v>19981662</v>
      </c>
      <c r="V35" s="53">
        <f t="shared" si="6"/>
        <v>0.71392846838815827</v>
      </c>
      <c r="W35" s="24"/>
      <c r="X35" s="47">
        <v>4598030</v>
      </c>
      <c r="Y35" s="51">
        <f t="shared" si="7"/>
        <v>0.16428385764421416</v>
      </c>
      <c r="Z35" s="23"/>
      <c r="AA35" s="44">
        <f t="shared" si="8"/>
        <v>24579692</v>
      </c>
      <c r="AB35" s="53">
        <f t="shared" si="9"/>
        <v>0.87821232603237243</v>
      </c>
      <c r="AC35" s="25"/>
      <c r="AD35" s="47">
        <v>549001</v>
      </c>
      <c r="AE35" s="51">
        <f t="shared" si="10"/>
        <v>1.9615357474947144E-2</v>
      </c>
      <c r="AF35" s="25"/>
      <c r="AG35" s="47">
        <v>0</v>
      </c>
      <c r="AH35" s="51">
        <f t="shared" si="11"/>
        <v>0</v>
      </c>
      <c r="AI35" s="25"/>
      <c r="AJ35" s="47">
        <v>503583</v>
      </c>
      <c r="AK35" s="51">
        <f t="shared" si="12"/>
        <v>1.7992609418391418E-2</v>
      </c>
      <c r="AL35" s="25"/>
      <c r="AM35" s="47">
        <v>0</v>
      </c>
      <c r="AN35" s="51">
        <f t="shared" si="13"/>
        <v>0</v>
      </c>
      <c r="AO35" s="25"/>
      <c r="AP35" s="47">
        <v>30829</v>
      </c>
      <c r="AQ35" s="51">
        <f t="shared" si="14"/>
        <v>1.1014949983609236E-3</v>
      </c>
      <c r="AR35" s="25"/>
      <c r="AS35" s="47">
        <v>67013</v>
      </c>
      <c r="AT35" s="51">
        <f t="shared" si="15"/>
        <v>2.3943197744059354E-3</v>
      </c>
      <c r="AU35" s="25"/>
      <c r="AV35" s="47">
        <v>0</v>
      </c>
      <c r="AW35" s="51">
        <f t="shared" si="16"/>
        <v>0</v>
      </c>
      <c r="AX35" s="25"/>
      <c r="AY35" s="47">
        <v>1682253</v>
      </c>
      <c r="AZ35" s="51">
        <f t="shared" si="17"/>
        <v>6.0105526143490184E-2</v>
      </c>
      <c r="BA35" s="25"/>
      <c r="BB35" s="47">
        <v>575954</v>
      </c>
      <c r="BC35" s="51">
        <f t="shared" si="18"/>
        <v>2.0578366158031967E-2</v>
      </c>
      <c r="BD35" s="25"/>
      <c r="BE35" s="47">
        <v>0</v>
      </c>
      <c r="BF35" s="51">
        <f t="shared" si="19"/>
        <v>0</v>
      </c>
      <c r="BG35" s="25"/>
      <c r="BH35" s="49">
        <f t="shared" si="23"/>
        <v>3408633</v>
      </c>
      <c r="BI35" s="53">
        <f t="shared" si="20"/>
        <v>0.12178767396762757</v>
      </c>
      <c r="BJ35" s="24"/>
      <c r="BK35" s="44">
        <f t="shared" si="21"/>
        <v>27988325</v>
      </c>
    </row>
    <row r="36" spans="1:63" s="22" customFormat="1" ht="15" customHeight="1" x14ac:dyDescent="0.25">
      <c r="A36" s="22">
        <v>57</v>
      </c>
      <c r="B36" s="22" t="s">
        <v>33</v>
      </c>
      <c r="C36" s="47">
        <v>65505985</v>
      </c>
      <c r="D36" s="51">
        <f t="shared" ref="D36:D64" si="24">C36/$BK36</f>
        <v>0.37545097859492188</v>
      </c>
      <c r="E36" s="23"/>
      <c r="F36" s="47">
        <v>11043936</v>
      </c>
      <c r="G36" s="51">
        <f t="shared" ref="G36:G64" si="25">F36/$BK36</f>
        <v>6.3298896715157968E-2</v>
      </c>
      <c r="H36" s="23"/>
      <c r="I36" s="47">
        <v>20099501</v>
      </c>
      <c r="J36" s="51">
        <f t="shared" ref="J36:J64" si="26">I36/$BK36</f>
        <v>0.1152013410640205</v>
      </c>
      <c r="K36" s="24"/>
      <c r="L36" s="47">
        <v>13717690</v>
      </c>
      <c r="M36" s="56">
        <f t="shared" ref="M36:M64" si="27">L36/$BK36</f>
        <v>7.8623657587345241E-2</v>
      </c>
      <c r="N36" s="24"/>
      <c r="O36" s="47">
        <v>8507455</v>
      </c>
      <c r="P36" s="51">
        <f t="shared" ref="P36:P64" si="28">O36/$BK36</f>
        <v>4.8760923221019589E-2</v>
      </c>
      <c r="Q36" s="48"/>
      <c r="R36" s="47">
        <v>5035612</v>
      </c>
      <c r="S36" s="51">
        <f t="shared" ref="S36:S64" si="29">R36/$BK36</f>
        <v>2.8861873510097311E-2</v>
      </c>
      <c r="T36" s="24"/>
      <c r="U36" s="44">
        <f t="shared" si="22"/>
        <v>123910179</v>
      </c>
      <c r="V36" s="53">
        <f t="shared" ref="V36:V64" si="30">U36/$BK36</f>
        <v>0.71019767069256245</v>
      </c>
      <c r="W36" s="24"/>
      <c r="X36" s="47">
        <v>29794444</v>
      </c>
      <c r="Y36" s="51">
        <f t="shared" ref="Y36:Y64" si="31">X36/$BK36</f>
        <v>0.17076841385549119</v>
      </c>
      <c r="Z36" s="23"/>
      <c r="AA36" s="44">
        <f t="shared" ref="AA36:AA63" si="32">U36+X36</f>
        <v>153704623</v>
      </c>
      <c r="AB36" s="53">
        <f t="shared" ref="AB36:AB64" si="33">AA36/$BK36</f>
        <v>0.8809660845480537</v>
      </c>
      <c r="AC36" s="25"/>
      <c r="AD36" s="47">
        <v>4946831</v>
      </c>
      <c r="AE36" s="51">
        <f t="shared" ref="AE36:AE64" si="34">AD36/$BK36</f>
        <v>2.8353020565887163E-2</v>
      </c>
      <c r="AF36" s="25"/>
      <c r="AG36" s="47">
        <v>5269136</v>
      </c>
      <c r="AH36" s="51">
        <f t="shared" ref="AH36:AH64" si="35">AG36/$BK36</f>
        <v>3.0200328527992249E-2</v>
      </c>
      <c r="AI36" s="25"/>
      <c r="AJ36" s="47">
        <v>1193350</v>
      </c>
      <c r="AK36" s="51">
        <f t="shared" ref="AK36:AK64" si="36">AJ36/$BK36</f>
        <v>6.8397479299983051E-3</v>
      </c>
      <c r="AL36" s="25"/>
      <c r="AM36" s="47">
        <v>524443</v>
      </c>
      <c r="AN36" s="51">
        <f t="shared" ref="AN36:AN64" si="37">AM36/$BK36</f>
        <v>3.005872479701765E-3</v>
      </c>
      <c r="AO36" s="25"/>
      <c r="AP36" s="47">
        <v>115373</v>
      </c>
      <c r="AQ36" s="51">
        <f t="shared" ref="AQ36:AQ64" si="38">AP36/$BK36</f>
        <v>6.6126638281115721E-4</v>
      </c>
      <c r="AR36" s="25"/>
      <c r="AS36" s="47">
        <v>428597</v>
      </c>
      <c r="AT36" s="51">
        <f t="shared" ref="AT36:AT64" si="39">AS36/$BK36</f>
        <v>2.4565261185347832E-3</v>
      </c>
      <c r="AU36" s="25"/>
      <c r="AV36" s="47">
        <v>0</v>
      </c>
      <c r="AW36" s="51">
        <f t="shared" ref="AW36:AW64" si="40">AV36/$BK36</f>
        <v>0</v>
      </c>
      <c r="AX36" s="25"/>
      <c r="AY36" s="47">
        <v>5184131</v>
      </c>
      <c r="AZ36" s="51">
        <f t="shared" ref="AZ36:AZ64" si="41">AY36/$BK36</f>
        <v>2.9713117925244097E-2</v>
      </c>
      <c r="BA36" s="25"/>
      <c r="BB36" s="47">
        <v>3106320</v>
      </c>
      <c r="BC36" s="51">
        <f t="shared" si="18"/>
        <v>1.7804035521776791E-2</v>
      </c>
      <c r="BD36" s="25"/>
      <c r="BE36" s="47">
        <v>0</v>
      </c>
      <c r="BF36" s="51">
        <f t="shared" ref="BF36:BF64" si="42">BE36/$BK36</f>
        <v>0</v>
      </c>
      <c r="BG36" s="25"/>
      <c r="BH36" s="49">
        <f t="shared" si="23"/>
        <v>20768181</v>
      </c>
      <c r="BI36" s="53">
        <f t="shared" ref="BI36:BI64" si="43">BH36/$BK36</f>
        <v>0.1190339154519463</v>
      </c>
      <c r="BJ36" s="24"/>
      <c r="BK36" s="44">
        <f t="shared" ref="BK36:BK63" si="44">AA36+BH36</f>
        <v>174472804</v>
      </c>
    </row>
    <row r="37" spans="1:63" s="22" customFormat="1" ht="15" customHeight="1" x14ac:dyDescent="0.25">
      <c r="A37" s="22">
        <v>58</v>
      </c>
      <c r="B37" s="22" t="s">
        <v>34</v>
      </c>
      <c r="C37" s="47">
        <v>9376604</v>
      </c>
      <c r="D37" s="51">
        <f t="shared" si="24"/>
        <v>0.30866042532023019</v>
      </c>
      <c r="E37" s="23"/>
      <c r="F37" s="47">
        <v>2337571</v>
      </c>
      <c r="G37" s="51">
        <f t="shared" si="25"/>
        <v>7.6948504925262479E-2</v>
      </c>
      <c r="H37" s="23"/>
      <c r="I37" s="47">
        <v>3134604</v>
      </c>
      <c r="J37" s="51">
        <f t="shared" si="26"/>
        <v>0.10318535408453795</v>
      </c>
      <c r="K37" s="24"/>
      <c r="L37" s="47">
        <v>3489399</v>
      </c>
      <c r="M37" s="56">
        <f t="shared" si="27"/>
        <v>0.11486454791649364</v>
      </c>
      <c r="N37" s="24"/>
      <c r="O37" s="47">
        <v>1383387</v>
      </c>
      <c r="P37" s="51">
        <f t="shared" si="28"/>
        <v>4.5538536105660138E-2</v>
      </c>
      <c r="Q37" s="48"/>
      <c r="R37" s="47">
        <v>1207306</v>
      </c>
      <c r="S37" s="51">
        <f t="shared" si="29"/>
        <v>3.9742275929714618E-2</v>
      </c>
      <c r="T37" s="24"/>
      <c r="U37" s="44">
        <f t="shared" si="22"/>
        <v>20928871</v>
      </c>
      <c r="V37" s="53">
        <f t="shared" si="30"/>
        <v>0.68893964428189902</v>
      </c>
      <c r="W37" s="24"/>
      <c r="X37" s="47">
        <v>4768907</v>
      </c>
      <c r="Y37" s="51">
        <f t="shared" si="31"/>
        <v>0.15698357986885475</v>
      </c>
      <c r="Z37" s="23"/>
      <c r="AA37" s="44">
        <f t="shared" si="32"/>
        <v>25697778</v>
      </c>
      <c r="AB37" s="53">
        <f t="shared" si="33"/>
        <v>0.84592322415075383</v>
      </c>
      <c r="AC37" s="25"/>
      <c r="AD37" s="47">
        <v>1629273</v>
      </c>
      <c r="AE37" s="51">
        <f t="shared" si="34"/>
        <v>5.3632647506791094E-2</v>
      </c>
      <c r="AF37" s="25"/>
      <c r="AG37" s="47">
        <v>269238</v>
      </c>
      <c r="AH37" s="51">
        <f t="shared" si="35"/>
        <v>8.8628159611270924E-3</v>
      </c>
      <c r="AI37" s="25"/>
      <c r="AJ37" s="47">
        <v>361896</v>
      </c>
      <c r="AK37" s="51">
        <f t="shared" si="36"/>
        <v>1.1912945591142596E-2</v>
      </c>
      <c r="AL37" s="25"/>
      <c r="AM37" s="47">
        <v>43073</v>
      </c>
      <c r="AN37" s="51">
        <f t="shared" si="37"/>
        <v>1.4178833295954779E-3</v>
      </c>
      <c r="AO37" s="25"/>
      <c r="AP37" s="47">
        <v>110144</v>
      </c>
      <c r="AQ37" s="51">
        <f t="shared" si="38"/>
        <v>3.6257363419070951E-3</v>
      </c>
      <c r="AR37" s="25"/>
      <c r="AS37" s="47">
        <v>105973</v>
      </c>
      <c r="AT37" s="51">
        <f t="shared" si="39"/>
        <v>3.488434752332588E-3</v>
      </c>
      <c r="AU37" s="25"/>
      <c r="AV37" s="47">
        <v>0</v>
      </c>
      <c r="AW37" s="51">
        <f t="shared" si="40"/>
        <v>0</v>
      </c>
      <c r="AX37" s="25"/>
      <c r="AY37" s="47">
        <v>1242689</v>
      </c>
      <c r="AZ37" s="51">
        <f t="shared" si="41"/>
        <v>4.0907018711760841E-2</v>
      </c>
      <c r="BA37" s="25"/>
      <c r="BB37" s="47">
        <v>918317</v>
      </c>
      <c r="BC37" s="51">
        <f t="shared" si="18"/>
        <v>3.0229293654589425E-2</v>
      </c>
      <c r="BD37" s="25"/>
      <c r="BE37" s="47">
        <v>0</v>
      </c>
      <c r="BF37" s="51">
        <f t="shared" si="42"/>
        <v>0</v>
      </c>
      <c r="BG37" s="25"/>
      <c r="BH37" s="49">
        <f t="shared" si="23"/>
        <v>4680603</v>
      </c>
      <c r="BI37" s="53">
        <f t="shared" si="43"/>
        <v>0.1540767758492462</v>
      </c>
      <c r="BJ37" s="24"/>
      <c r="BK37" s="44">
        <f t="shared" si="44"/>
        <v>30378381</v>
      </c>
    </row>
    <row r="38" spans="1:63" s="22" customFormat="1" ht="15" customHeight="1" x14ac:dyDescent="0.25">
      <c r="A38" s="22">
        <v>59</v>
      </c>
      <c r="B38" s="22" t="s">
        <v>35</v>
      </c>
      <c r="C38" s="47">
        <v>18846468</v>
      </c>
      <c r="D38" s="51">
        <f t="shared" si="24"/>
        <v>0.32916285307629156</v>
      </c>
      <c r="E38" s="23"/>
      <c r="F38" s="47">
        <v>4491136</v>
      </c>
      <c r="G38" s="51">
        <f t="shared" si="25"/>
        <v>7.8439903928611124E-2</v>
      </c>
      <c r="H38" s="23"/>
      <c r="I38" s="47">
        <v>5482171</v>
      </c>
      <c r="J38" s="51">
        <f t="shared" si="26"/>
        <v>9.5748818686456613E-2</v>
      </c>
      <c r="K38" s="24"/>
      <c r="L38" s="47">
        <v>6628893</v>
      </c>
      <c r="M38" s="56">
        <f t="shared" si="27"/>
        <v>0.11577688363769051</v>
      </c>
      <c r="N38" s="24"/>
      <c r="O38" s="47">
        <v>2214612</v>
      </c>
      <c r="P38" s="51">
        <f t="shared" si="28"/>
        <v>3.8679290166040249E-2</v>
      </c>
      <c r="Q38" s="48"/>
      <c r="R38" s="47">
        <v>1882436</v>
      </c>
      <c r="S38" s="51">
        <f t="shared" si="29"/>
        <v>3.2877672595922058E-2</v>
      </c>
      <c r="T38" s="24"/>
      <c r="U38" s="44">
        <f t="shared" si="22"/>
        <v>39545716</v>
      </c>
      <c r="V38" s="53">
        <f t="shared" si="30"/>
        <v>0.69068542209101214</v>
      </c>
      <c r="W38" s="24"/>
      <c r="X38" s="47">
        <v>9166138</v>
      </c>
      <c r="Y38" s="51">
        <f t="shared" si="31"/>
        <v>0.16009111817508792</v>
      </c>
      <c r="Z38" s="23"/>
      <c r="AA38" s="44">
        <f t="shared" si="32"/>
        <v>48711854</v>
      </c>
      <c r="AB38" s="53">
        <f t="shared" si="33"/>
        <v>0.85077654026610006</v>
      </c>
      <c r="AC38" s="25"/>
      <c r="AD38" s="47">
        <v>2017370</v>
      </c>
      <c r="AE38" s="51">
        <f t="shared" si="34"/>
        <v>3.5234361415121304E-2</v>
      </c>
      <c r="AF38" s="25"/>
      <c r="AG38" s="47">
        <v>1264134</v>
      </c>
      <c r="AH38" s="51">
        <f t="shared" si="35"/>
        <v>2.207872340380939E-2</v>
      </c>
      <c r="AI38" s="25"/>
      <c r="AJ38" s="47">
        <v>508386</v>
      </c>
      <c r="AK38" s="51">
        <f t="shared" si="36"/>
        <v>8.8792120743283864E-3</v>
      </c>
      <c r="AL38" s="25"/>
      <c r="AM38" s="47">
        <v>31130</v>
      </c>
      <c r="AN38" s="51">
        <f t="shared" si="37"/>
        <v>5.4370079403021066E-4</v>
      </c>
      <c r="AO38" s="25"/>
      <c r="AP38" s="47">
        <v>535349</v>
      </c>
      <c r="AQ38" s="51">
        <f t="shared" si="38"/>
        <v>9.3501341594371748E-3</v>
      </c>
      <c r="AR38" s="25"/>
      <c r="AS38" s="47">
        <v>198591</v>
      </c>
      <c r="AT38" s="51">
        <f t="shared" si="39"/>
        <v>3.4684897008433529E-3</v>
      </c>
      <c r="AU38" s="25"/>
      <c r="AV38" s="47">
        <v>0</v>
      </c>
      <c r="AW38" s="51">
        <f t="shared" si="40"/>
        <v>0</v>
      </c>
      <c r="AX38" s="25"/>
      <c r="AY38" s="47">
        <v>2046572</v>
      </c>
      <c r="AZ38" s="51">
        <f t="shared" si="41"/>
        <v>3.5744388738837014E-2</v>
      </c>
      <c r="BA38" s="25"/>
      <c r="BB38" s="47">
        <v>1942370</v>
      </c>
      <c r="BC38" s="51">
        <f t="shared" si="18"/>
        <v>3.3924449447493107E-2</v>
      </c>
      <c r="BD38" s="25"/>
      <c r="BE38" s="47">
        <v>0</v>
      </c>
      <c r="BF38" s="51">
        <f t="shared" si="42"/>
        <v>0</v>
      </c>
      <c r="BG38" s="25"/>
      <c r="BH38" s="49">
        <f t="shared" si="23"/>
        <v>8543902</v>
      </c>
      <c r="BI38" s="53">
        <f t="shared" si="43"/>
        <v>0.14922345973389994</v>
      </c>
      <c r="BJ38" s="24"/>
      <c r="BK38" s="44">
        <f t="shared" si="44"/>
        <v>57255756</v>
      </c>
    </row>
    <row r="39" spans="1:63" s="22" customFormat="1" ht="15" customHeight="1" x14ac:dyDescent="0.25">
      <c r="A39" s="22">
        <v>60</v>
      </c>
      <c r="B39" s="22" t="s">
        <v>36</v>
      </c>
      <c r="C39" s="47">
        <v>32141101</v>
      </c>
      <c r="D39" s="51">
        <f t="shared" si="24"/>
        <v>0.37758461708586583</v>
      </c>
      <c r="E39" s="23"/>
      <c r="F39" s="47">
        <v>5751411</v>
      </c>
      <c r="G39" s="51">
        <f t="shared" si="25"/>
        <v>6.7565959241360038E-2</v>
      </c>
      <c r="H39" s="23"/>
      <c r="I39" s="47">
        <v>6709529</v>
      </c>
      <c r="J39" s="51">
        <f t="shared" si="26"/>
        <v>7.8821660100925353E-2</v>
      </c>
      <c r="K39" s="24"/>
      <c r="L39" s="47">
        <v>9614086</v>
      </c>
      <c r="M39" s="56">
        <f t="shared" si="27"/>
        <v>0.11294357903111606</v>
      </c>
      <c r="N39" s="24"/>
      <c r="O39" s="47">
        <v>2317745</v>
      </c>
      <c r="P39" s="51">
        <f t="shared" si="28"/>
        <v>2.7228216554488288E-2</v>
      </c>
      <c r="Q39" s="48"/>
      <c r="R39" s="47">
        <v>2343578</v>
      </c>
      <c r="S39" s="51">
        <f t="shared" si="29"/>
        <v>2.753169537474336E-2</v>
      </c>
      <c r="T39" s="24"/>
      <c r="U39" s="44">
        <f t="shared" si="22"/>
        <v>58877450</v>
      </c>
      <c r="V39" s="53">
        <f t="shared" si="30"/>
        <v>0.69167572738849892</v>
      </c>
      <c r="W39" s="24"/>
      <c r="X39" s="47">
        <v>13950561</v>
      </c>
      <c r="Y39" s="51">
        <f t="shared" si="31"/>
        <v>0.16388726799738482</v>
      </c>
      <c r="Z39" s="23"/>
      <c r="AA39" s="44">
        <f t="shared" si="32"/>
        <v>72828011</v>
      </c>
      <c r="AB39" s="53">
        <f t="shared" si="33"/>
        <v>0.85556299538588376</v>
      </c>
      <c r="AC39" s="25"/>
      <c r="AD39" s="47">
        <v>2875470</v>
      </c>
      <c r="AE39" s="51">
        <f t="shared" si="34"/>
        <v>3.3780213032898111E-2</v>
      </c>
      <c r="AF39" s="25"/>
      <c r="AG39" s="47">
        <v>1398729</v>
      </c>
      <c r="AH39" s="51">
        <f t="shared" si="35"/>
        <v>1.6431874996189335E-2</v>
      </c>
      <c r="AI39" s="25"/>
      <c r="AJ39" s="47">
        <v>996183</v>
      </c>
      <c r="AK39" s="51">
        <f t="shared" si="36"/>
        <v>1.1702877776416216E-2</v>
      </c>
      <c r="AL39" s="25"/>
      <c r="AM39" s="47">
        <v>37442</v>
      </c>
      <c r="AN39" s="51">
        <f t="shared" si="37"/>
        <v>4.3985808802657345E-4</v>
      </c>
      <c r="AO39" s="25"/>
      <c r="AP39" s="47">
        <v>45927</v>
      </c>
      <c r="AQ39" s="51">
        <f t="shared" si="38"/>
        <v>5.3953748220705194E-4</v>
      </c>
      <c r="AR39" s="25"/>
      <c r="AS39" s="47">
        <v>354550</v>
      </c>
      <c r="AT39" s="51">
        <f t="shared" si="39"/>
        <v>4.165153707329246E-3</v>
      </c>
      <c r="AU39" s="25"/>
      <c r="AV39" s="47">
        <v>9689</v>
      </c>
      <c r="AW39" s="51">
        <f t="shared" si="40"/>
        <v>1.1382364763873378E-4</v>
      </c>
      <c r="AX39" s="25"/>
      <c r="AY39" s="47">
        <v>4809155</v>
      </c>
      <c r="AZ39" s="51">
        <f t="shared" si="41"/>
        <v>5.6496600697704069E-2</v>
      </c>
      <c r="BA39" s="25"/>
      <c r="BB39" s="47">
        <v>1767753</v>
      </c>
      <c r="BC39" s="51">
        <f t="shared" si="18"/>
        <v>2.0767065185706941E-2</v>
      </c>
      <c r="BD39" s="25"/>
      <c r="BE39" s="47">
        <v>0</v>
      </c>
      <c r="BF39" s="51">
        <f t="shared" si="42"/>
        <v>0</v>
      </c>
      <c r="BG39" s="25"/>
      <c r="BH39" s="49">
        <f t="shared" si="23"/>
        <v>12294898</v>
      </c>
      <c r="BI39" s="53">
        <f t="shared" si="43"/>
        <v>0.14443700461411627</v>
      </c>
      <c r="BJ39" s="24"/>
      <c r="BK39" s="44">
        <f t="shared" si="44"/>
        <v>85122909</v>
      </c>
    </row>
    <row r="40" spans="1:63" s="22" customFormat="1" ht="15" customHeight="1" x14ac:dyDescent="0.25">
      <c r="A40" s="22">
        <v>61</v>
      </c>
      <c r="B40" s="22" t="s">
        <v>37</v>
      </c>
      <c r="C40" s="47">
        <v>112111079</v>
      </c>
      <c r="D40" s="51">
        <f t="shared" si="24"/>
        <v>0.42874783264721594</v>
      </c>
      <c r="E40" s="23"/>
      <c r="F40" s="47">
        <v>14714238</v>
      </c>
      <c r="G40" s="51">
        <f t="shared" si="25"/>
        <v>5.6271848490150607E-2</v>
      </c>
      <c r="H40" s="23"/>
      <c r="I40" s="47">
        <v>24813008</v>
      </c>
      <c r="J40" s="51">
        <f t="shared" si="26"/>
        <v>9.4892703703779627E-2</v>
      </c>
      <c r="K40" s="24"/>
      <c r="L40" s="47">
        <v>21497639</v>
      </c>
      <c r="M40" s="56">
        <f t="shared" si="27"/>
        <v>8.2213695653417643E-2</v>
      </c>
      <c r="N40" s="24"/>
      <c r="O40" s="47">
        <v>5641312</v>
      </c>
      <c r="P40" s="51">
        <f t="shared" si="28"/>
        <v>2.1574141600106542E-2</v>
      </c>
      <c r="Q40" s="48"/>
      <c r="R40" s="47">
        <v>14813362</v>
      </c>
      <c r="S40" s="51">
        <f t="shared" si="29"/>
        <v>5.665092967055136E-2</v>
      </c>
      <c r="T40" s="24"/>
      <c r="U40" s="44">
        <f t="shared" si="22"/>
        <v>193590638</v>
      </c>
      <c r="V40" s="53">
        <f t="shared" si="30"/>
        <v>0.7403511517652217</v>
      </c>
      <c r="W40" s="24"/>
      <c r="X40" s="47">
        <v>46431522</v>
      </c>
      <c r="Y40" s="51">
        <f t="shared" si="31"/>
        <v>0.1775686631649627</v>
      </c>
      <c r="Z40" s="23"/>
      <c r="AA40" s="44">
        <f t="shared" si="32"/>
        <v>240022160</v>
      </c>
      <c r="AB40" s="53">
        <f t="shared" si="33"/>
        <v>0.91791981493018437</v>
      </c>
      <c r="AC40" s="25"/>
      <c r="AD40" s="47">
        <v>9109538</v>
      </c>
      <c r="AE40" s="51">
        <f t="shared" si="34"/>
        <v>3.4837722629691703E-2</v>
      </c>
      <c r="AF40" s="25"/>
      <c r="AG40" s="47">
        <v>1223488</v>
      </c>
      <c r="AH40" s="51">
        <f t="shared" si="35"/>
        <v>4.6790007994649387E-3</v>
      </c>
      <c r="AI40" s="25"/>
      <c r="AJ40" s="47">
        <v>877598</v>
      </c>
      <c r="AK40" s="51">
        <f t="shared" si="36"/>
        <v>3.356209250608777E-3</v>
      </c>
      <c r="AL40" s="25"/>
      <c r="AM40" s="47">
        <v>37856</v>
      </c>
      <c r="AN40" s="51">
        <f t="shared" si="37"/>
        <v>1.4477318475092908E-4</v>
      </c>
      <c r="AO40" s="25"/>
      <c r="AP40" s="47">
        <v>155411</v>
      </c>
      <c r="AQ40" s="51">
        <f t="shared" si="38"/>
        <v>5.9434027407350592E-4</v>
      </c>
      <c r="AR40" s="25"/>
      <c r="AS40" s="47">
        <v>635781</v>
      </c>
      <c r="AT40" s="51">
        <f t="shared" si="39"/>
        <v>2.4314254061213662E-3</v>
      </c>
      <c r="AU40" s="25"/>
      <c r="AV40" s="47">
        <v>0</v>
      </c>
      <c r="AW40" s="51">
        <f t="shared" si="40"/>
        <v>0</v>
      </c>
      <c r="AX40" s="25"/>
      <c r="AY40" s="47">
        <v>5500041</v>
      </c>
      <c r="AZ40" s="51">
        <f t="shared" si="41"/>
        <v>2.103387710879873E-2</v>
      </c>
      <c r="BA40" s="25"/>
      <c r="BB40" s="47">
        <v>3923015</v>
      </c>
      <c r="BC40" s="51">
        <f t="shared" si="18"/>
        <v>1.5002836416305634E-2</v>
      </c>
      <c r="BD40" s="25"/>
      <c r="BE40" s="47">
        <v>0</v>
      </c>
      <c r="BF40" s="51">
        <f t="shared" si="42"/>
        <v>0</v>
      </c>
      <c r="BG40" s="25"/>
      <c r="BH40" s="49">
        <f t="shared" si="23"/>
        <v>21462728</v>
      </c>
      <c r="BI40" s="53">
        <f t="shared" si="43"/>
        <v>8.2080185069815584E-2</v>
      </c>
      <c r="BJ40" s="24"/>
      <c r="BK40" s="44">
        <f t="shared" si="44"/>
        <v>261484888</v>
      </c>
    </row>
    <row r="41" spans="1:63" s="22" customFormat="1" ht="15" customHeight="1" x14ac:dyDescent="0.25">
      <c r="A41" s="22">
        <v>62</v>
      </c>
      <c r="B41" s="22" t="s">
        <v>38</v>
      </c>
      <c r="C41" s="47">
        <v>63672448</v>
      </c>
      <c r="D41" s="51">
        <f t="shared" si="24"/>
        <v>0.36380854909792432</v>
      </c>
      <c r="E41" s="23"/>
      <c r="F41" s="47">
        <v>10528971</v>
      </c>
      <c r="G41" s="51">
        <f t="shared" si="25"/>
        <v>6.0159924477917376E-2</v>
      </c>
      <c r="H41" s="23"/>
      <c r="I41" s="47">
        <v>19926893</v>
      </c>
      <c r="J41" s="51">
        <f t="shared" si="26"/>
        <v>0.11385731596749013</v>
      </c>
      <c r="K41" s="26"/>
      <c r="L41" s="47">
        <v>16228256</v>
      </c>
      <c r="M41" s="56">
        <f t="shared" si="27"/>
        <v>9.2724223038349096E-2</v>
      </c>
      <c r="N41" s="26"/>
      <c r="O41" s="47">
        <v>6251259</v>
      </c>
      <c r="P41" s="51">
        <f t="shared" si="28"/>
        <v>3.5718140864088366E-2</v>
      </c>
      <c r="Q41" s="48"/>
      <c r="R41" s="47">
        <v>7569033</v>
      </c>
      <c r="S41" s="51">
        <f t="shared" si="29"/>
        <v>4.324757411250011E-2</v>
      </c>
      <c r="T41" s="26"/>
      <c r="U41" s="44">
        <f t="shared" si="22"/>
        <v>124176860</v>
      </c>
      <c r="V41" s="53">
        <f t="shared" si="30"/>
        <v>0.70951572755826942</v>
      </c>
      <c r="W41" s="26"/>
      <c r="X41" s="47">
        <v>32196907</v>
      </c>
      <c r="Y41" s="51">
        <f t="shared" si="31"/>
        <v>0.1839651276029281</v>
      </c>
      <c r="Z41" s="23"/>
      <c r="AA41" s="44">
        <f t="shared" si="32"/>
        <v>156373767</v>
      </c>
      <c r="AB41" s="53">
        <f t="shared" si="33"/>
        <v>0.89348085516119746</v>
      </c>
      <c r="AC41" s="25"/>
      <c r="AD41" s="47">
        <v>8379961</v>
      </c>
      <c r="AE41" s="51">
        <f t="shared" si="34"/>
        <v>4.7881015237661209E-2</v>
      </c>
      <c r="AF41" s="25"/>
      <c r="AG41" s="47">
        <v>0</v>
      </c>
      <c r="AH41" s="51">
        <f t="shared" si="35"/>
        <v>0</v>
      </c>
      <c r="AI41" s="25"/>
      <c r="AJ41" s="47">
        <v>1316892</v>
      </c>
      <c r="AK41" s="51">
        <f t="shared" si="36"/>
        <v>7.5243937195357052E-3</v>
      </c>
      <c r="AL41" s="25"/>
      <c r="AM41" s="47">
        <v>486248</v>
      </c>
      <c r="AN41" s="51">
        <f t="shared" si="37"/>
        <v>2.7783002686148882E-3</v>
      </c>
      <c r="AO41" s="25"/>
      <c r="AP41" s="47">
        <v>198420</v>
      </c>
      <c r="AQ41" s="51">
        <f t="shared" si="38"/>
        <v>1.1337225845629516E-3</v>
      </c>
      <c r="AR41" s="25"/>
      <c r="AS41" s="47">
        <v>557648</v>
      </c>
      <c r="AT41" s="51">
        <f t="shared" si="39"/>
        <v>3.1862621300088748E-3</v>
      </c>
      <c r="AU41" s="25"/>
      <c r="AV41" s="47">
        <v>0</v>
      </c>
      <c r="AW41" s="51">
        <f t="shared" si="40"/>
        <v>0</v>
      </c>
      <c r="AX41" s="25"/>
      <c r="AY41" s="47">
        <v>5649412</v>
      </c>
      <c r="AZ41" s="51">
        <f t="shared" si="41"/>
        <v>3.2279336628872869E-2</v>
      </c>
      <c r="BA41" s="25"/>
      <c r="BB41" s="47">
        <v>2038580</v>
      </c>
      <c r="BC41" s="51">
        <f t="shared" si="18"/>
        <v>1.1647939655469923E-2</v>
      </c>
      <c r="BD41" s="25"/>
      <c r="BE41" s="47">
        <v>15432</v>
      </c>
      <c r="BF41" s="51">
        <f t="shared" si="42"/>
        <v>8.8174614076078371E-5</v>
      </c>
      <c r="BG41" s="25"/>
      <c r="BH41" s="49">
        <f t="shared" si="23"/>
        <v>18642593</v>
      </c>
      <c r="BI41" s="53">
        <f t="shared" si="43"/>
        <v>0.1065191448388025</v>
      </c>
      <c r="BJ41" s="26"/>
      <c r="BK41" s="44">
        <f t="shared" si="44"/>
        <v>175016360</v>
      </c>
    </row>
    <row r="42" spans="1:63" s="22" customFormat="1" ht="15" customHeight="1" x14ac:dyDescent="0.25">
      <c r="A42" s="22">
        <v>63</v>
      </c>
      <c r="B42" s="22" t="s">
        <v>39</v>
      </c>
      <c r="C42" s="47">
        <v>39499683</v>
      </c>
      <c r="D42" s="51">
        <f t="shared" si="24"/>
        <v>0.38746933535713624</v>
      </c>
      <c r="E42" s="23"/>
      <c r="F42" s="47">
        <v>5390234</v>
      </c>
      <c r="G42" s="51">
        <f t="shared" si="25"/>
        <v>5.2875117640803292E-2</v>
      </c>
      <c r="H42" s="23"/>
      <c r="I42" s="47">
        <v>7035119</v>
      </c>
      <c r="J42" s="51">
        <f t="shared" si="26"/>
        <v>6.9010500238403452E-2</v>
      </c>
      <c r="K42" s="24"/>
      <c r="L42" s="47">
        <v>9761885</v>
      </c>
      <c r="M42" s="56">
        <f t="shared" si="27"/>
        <v>9.5758517676782312E-2</v>
      </c>
      <c r="N42" s="24"/>
      <c r="O42" s="47">
        <v>4461780</v>
      </c>
      <c r="P42" s="51">
        <f t="shared" si="28"/>
        <v>4.3767514061056223E-2</v>
      </c>
      <c r="Q42" s="48"/>
      <c r="R42" s="47">
        <v>5439761</v>
      </c>
      <c r="S42" s="51">
        <f t="shared" si="29"/>
        <v>5.3360949230191815E-2</v>
      </c>
      <c r="T42" s="24"/>
      <c r="U42" s="44">
        <f t="shared" si="22"/>
        <v>71588462</v>
      </c>
      <c r="V42" s="53">
        <f t="shared" si="30"/>
        <v>0.70224193420437331</v>
      </c>
      <c r="W42" s="24"/>
      <c r="X42" s="47">
        <v>18468581</v>
      </c>
      <c r="Y42" s="51">
        <f t="shared" si="31"/>
        <v>0.18116623379127966</v>
      </c>
      <c r="Z42" s="23"/>
      <c r="AA42" s="44">
        <f t="shared" si="32"/>
        <v>90057043</v>
      </c>
      <c r="AB42" s="53">
        <f t="shared" si="33"/>
        <v>0.88340816799565303</v>
      </c>
      <c r="AC42" s="25"/>
      <c r="AD42" s="47">
        <v>4711838</v>
      </c>
      <c r="AE42" s="51">
        <f t="shared" si="34"/>
        <v>4.6220440254431866E-2</v>
      </c>
      <c r="AF42" s="25"/>
      <c r="AG42" s="47">
        <v>0</v>
      </c>
      <c r="AH42" s="51">
        <f t="shared" si="35"/>
        <v>0</v>
      </c>
      <c r="AI42" s="25"/>
      <c r="AJ42" s="47">
        <v>671589</v>
      </c>
      <c r="AK42" s="51">
        <f t="shared" si="36"/>
        <v>6.5879046032638741E-3</v>
      </c>
      <c r="AL42" s="25"/>
      <c r="AM42" s="47">
        <v>166487</v>
      </c>
      <c r="AN42" s="51">
        <f t="shared" si="37"/>
        <v>1.6331424035884931E-3</v>
      </c>
      <c r="AO42" s="25"/>
      <c r="AP42" s="47">
        <v>730040</v>
      </c>
      <c r="AQ42" s="51">
        <f t="shared" si="38"/>
        <v>7.1612755369232645E-3</v>
      </c>
      <c r="AR42" s="25"/>
      <c r="AS42" s="47">
        <v>267553</v>
      </c>
      <c r="AT42" s="51">
        <f t="shared" si="39"/>
        <v>2.62454215348533E-3</v>
      </c>
      <c r="AU42" s="25"/>
      <c r="AV42" s="47">
        <v>0</v>
      </c>
      <c r="AW42" s="51">
        <f t="shared" si="40"/>
        <v>0</v>
      </c>
      <c r="AX42" s="25"/>
      <c r="AY42" s="47">
        <v>3782838</v>
      </c>
      <c r="AZ42" s="51">
        <f t="shared" si="41"/>
        <v>3.7107480726458454E-2</v>
      </c>
      <c r="BA42" s="25"/>
      <c r="BB42" s="47">
        <v>1555345</v>
      </c>
      <c r="BC42" s="51">
        <f t="shared" si="18"/>
        <v>1.5257046326195709E-2</v>
      </c>
      <c r="BD42" s="25"/>
      <c r="BE42" s="47">
        <v>0</v>
      </c>
      <c r="BF42" s="51">
        <f t="shared" si="42"/>
        <v>0</v>
      </c>
      <c r="BG42" s="25"/>
      <c r="BH42" s="49">
        <f t="shared" si="23"/>
        <v>11885690</v>
      </c>
      <c r="BI42" s="53">
        <f t="shared" si="43"/>
        <v>0.11659183200434699</v>
      </c>
      <c r="BJ42" s="24"/>
      <c r="BK42" s="44">
        <f t="shared" si="44"/>
        <v>101942733</v>
      </c>
    </row>
    <row r="43" spans="1:63" s="22" customFormat="1" ht="15" customHeight="1" x14ac:dyDescent="0.25">
      <c r="A43" s="22">
        <v>64</v>
      </c>
      <c r="B43" s="22" t="s">
        <v>40</v>
      </c>
      <c r="C43" s="47">
        <v>7039769</v>
      </c>
      <c r="D43" s="51">
        <f t="shared" si="24"/>
        <v>0.28396299824586591</v>
      </c>
      <c r="E43" s="23"/>
      <c r="F43" s="47">
        <v>2393155</v>
      </c>
      <c r="G43" s="51">
        <f t="shared" si="25"/>
        <v>9.6532637515106698E-2</v>
      </c>
      <c r="H43" s="23"/>
      <c r="I43" s="47">
        <v>1486334</v>
      </c>
      <c r="J43" s="51">
        <f t="shared" si="26"/>
        <v>5.9954219951644842E-2</v>
      </c>
      <c r="K43" s="24"/>
      <c r="L43" s="47">
        <v>2619256</v>
      </c>
      <c r="M43" s="56">
        <f t="shared" si="27"/>
        <v>0.10565286828779094</v>
      </c>
      <c r="N43" s="24"/>
      <c r="O43" s="47">
        <v>1957223</v>
      </c>
      <c r="P43" s="51">
        <f t="shared" si="28"/>
        <v>7.8948458580923378E-2</v>
      </c>
      <c r="Q43" s="48"/>
      <c r="R43" s="47">
        <v>963221</v>
      </c>
      <c r="S43" s="51">
        <f t="shared" si="29"/>
        <v>3.8853423050299124E-2</v>
      </c>
      <c r="T43" s="24"/>
      <c r="U43" s="44">
        <f t="shared" si="22"/>
        <v>16458958</v>
      </c>
      <c r="V43" s="53">
        <f t="shared" si="30"/>
        <v>0.6639046056316309</v>
      </c>
      <c r="W43" s="24"/>
      <c r="X43" s="47">
        <v>3955720</v>
      </c>
      <c r="Y43" s="51">
        <f t="shared" si="31"/>
        <v>0.15956178553886308</v>
      </c>
      <c r="Z43" s="23"/>
      <c r="AA43" s="44">
        <f t="shared" si="32"/>
        <v>20414678</v>
      </c>
      <c r="AB43" s="53">
        <f t="shared" si="33"/>
        <v>0.82346639117049392</v>
      </c>
      <c r="AC43" s="25"/>
      <c r="AD43" s="47">
        <v>1534476</v>
      </c>
      <c r="AE43" s="51">
        <f t="shared" si="34"/>
        <v>6.1896122684753335E-2</v>
      </c>
      <c r="AF43" s="25"/>
      <c r="AG43" s="47">
        <v>1110544</v>
      </c>
      <c r="AH43" s="51">
        <f t="shared" si="35"/>
        <v>4.4795987471173686E-2</v>
      </c>
      <c r="AI43" s="25"/>
      <c r="AJ43" s="47">
        <v>518321</v>
      </c>
      <c r="AK43" s="51">
        <f t="shared" si="36"/>
        <v>2.0907502108917984E-2</v>
      </c>
      <c r="AL43" s="25"/>
      <c r="AM43" s="47">
        <v>3000</v>
      </c>
      <c r="AN43" s="51">
        <f t="shared" si="37"/>
        <v>1.2101093015091798E-4</v>
      </c>
      <c r="AO43" s="25"/>
      <c r="AP43" s="47">
        <v>44409</v>
      </c>
      <c r="AQ43" s="51">
        <f t="shared" si="38"/>
        <v>1.7913247990240387E-3</v>
      </c>
      <c r="AR43" s="25"/>
      <c r="AS43" s="47">
        <v>83121</v>
      </c>
      <c r="AT43" s="51">
        <f t="shared" si="39"/>
        <v>3.3528498416914845E-3</v>
      </c>
      <c r="AU43" s="25"/>
      <c r="AV43" s="47">
        <v>0</v>
      </c>
      <c r="AW43" s="51">
        <f t="shared" si="40"/>
        <v>0</v>
      </c>
      <c r="AX43" s="25"/>
      <c r="AY43" s="47">
        <v>559761</v>
      </c>
      <c r="AZ43" s="51">
        <f t="shared" si="41"/>
        <v>2.2579066424069334E-2</v>
      </c>
      <c r="BA43" s="25"/>
      <c r="BB43" s="47">
        <v>522839</v>
      </c>
      <c r="BC43" s="51">
        <f t="shared" si="18"/>
        <v>2.1089744569725268E-2</v>
      </c>
      <c r="BD43" s="25"/>
      <c r="BE43" s="47">
        <v>0</v>
      </c>
      <c r="BF43" s="51">
        <f t="shared" si="42"/>
        <v>0</v>
      </c>
      <c r="BG43" s="25"/>
      <c r="BH43" s="49">
        <f t="shared" si="23"/>
        <v>4376471</v>
      </c>
      <c r="BI43" s="53">
        <f t="shared" si="43"/>
        <v>0.17653360882950606</v>
      </c>
      <c r="BJ43" s="24"/>
      <c r="BK43" s="44">
        <f t="shared" si="44"/>
        <v>24791149</v>
      </c>
    </row>
    <row r="44" spans="1:63" s="22" customFormat="1" ht="15" customHeight="1" x14ac:dyDescent="0.25">
      <c r="A44" s="22">
        <v>67</v>
      </c>
      <c r="B44" s="22" t="s">
        <v>41</v>
      </c>
      <c r="C44" s="47">
        <v>32087006</v>
      </c>
      <c r="D44" s="51">
        <f t="shared" si="24"/>
        <v>0.42181375780406904</v>
      </c>
      <c r="E44" s="23"/>
      <c r="F44" s="47">
        <v>4569297</v>
      </c>
      <c r="G44" s="51">
        <f t="shared" si="25"/>
        <v>6.0067690269788934E-2</v>
      </c>
      <c r="H44" s="23"/>
      <c r="I44" s="47">
        <v>6339722</v>
      </c>
      <c r="J44" s="51">
        <f t="shared" si="26"/>
        <v>8.3341585695253961E-2</v>
      </c>
      <c r="K44" s="24"/>
      <c r="L44" s="47">
        <v>5367606</v>
      </c>
      <c r="M44" s="56">
        <f t="shared" si="27"/>
        <v>7.0562210050749752E-2</v>
      </c>
      <c r="N44" s="24"/>
      <c r="O44" s="47">
        <v>2830947</v>
      </c>
      <c r="P44" s="51">
        <f t="shared" si="28"/>
        <v>3.7215450772008954E-2</v>
      </c>
      <c r="Q44" s="48"/>
      <c r="R44" s="47">
        <v>3334906</v>
      </c>
      <c r="S44" s="51">
        <f t="shared" si="29"/>
        <v>4.3840464011610701E-2</v>
      </c>
      <c r="T44" s="24"/>
      <c r="U44" s="44">
        <f t="shared" si="22"/>
        <v>54529484</v>
      </c>
      <c r="V44" s="53">
        <f t="shared" si="30"/>
        <v>0.7168411586034813</v>
      </c>
      <c r="W44" s="24"/>
      <c r="X44" s="47">
        <v>13910686</v>
      </c>
      <c r="Y44" s="51">
        <f t="shared" si="31"/>
        <v>0.18286900109322926</v>
      </c>
      <c r="Z44" s="23"/>
      <c r="AA44" s="44">
        <f t="shared" si="32"/>
        <v>68440170</v>
      </c>
      <c r="AB44" s="53">
        <f t="shared" si="33"/>
        <v>0.89971015969671064</v>
      </c>
      <c r="AC44" s="25"/>
      <c r="AD44" s="47">
        <v>1882304</v>
      </c>
      <c r="AE44" s="51">
        <f t="shared" si="34"/>
        <v>2.4744649705542188E-2</v>
      </c>
      <c r="AF44" s="25"/>
      <c r="AG44" s="47">
        <v>428397</v>
      </c>
      <c r="AH44" s="51">
        <f t="shared" si="35"/>
        <v>5.6316799517533598E-3</v>
      </c>
      <c r="AI44" s="25"/>
      <c r="AJ44" s="47">
        <v>462691</v>
      </c>
      <c r="AK44" s="51">
        <f t="shared" si="36"/>
        <v>6.0825067135314064E-3</v>
      </c>
      <c r="AL44" s="25"/>
      <c r="AM44" s="47">
        <v>0</v>
      </c>
      <c r="AN44" s="51">
        <f t="shared" si="37"/>
        <v>0</v>
      </c>
      <c r="AO44" s="25"/>
      <c r="AP44" s="47">
        <v>125013</v>
      </c>
      <c r="AQ44" s="51">
        <f t="shared" si="38"/>
        <v>1.6434130159841054E-3</v>
      </c>
      <c r="AR44" s="25"/>
      <c r="AS44" s="47">
        <v>231259</v>
      </c>
      <c r="AT44" s="51">
        <f t="shared" si="39"/>
        <v>3.0401162332194909E-3</v>
      </c>
      <c r="AU44" s="25"/>
      <c r="AV44" s="47">
        <v>0</v>
      </c>
      <c r="AW44" s="51">
        <f t="shared" si="40"/>
        <v>0</v>
      </c>
      <c r="AX44" s="25"/>
      <c r="AY44" s="47">
        <v>2428688</v>
      </c>
      <c r="AZ44" s="51">
        <f t="shared" si="41"/>
        <v>3.1927379320265931E-2</v>
      </c>
      <c r="BA44" s="25"/>
      <c r="BB44" s="47">
        <v>2070609</v>
      </c>
      <c r="BC44" s="51">
        <f t="shared" si="18"/>
        <v>2.7220095362992906E-2</v>
      </c>
      <c r="BD44" s="25"/>
      <c r="BE44" s="47">
        <v>0</v>
      </c>
      <c r="BF44" s="51">
        <f t="shared" si="42"/>
        <v>0</v>
      </c>
      <c r="BG44" s="25"/>
      <c r="BH44" s="49">
        <f t="shared" si="23"/>
        <v>7628961</v>
      </c>
      <c r="BI44" s="53">
        <f t="shared" si="43"/>
        <v>0.10028984030328938</v>
      </c>
      <c r="BJ44" s="24"/>
      <c r="BK44" s="44">
        <f t="shared" si="44"/>
        <v>76069131</v>
      </c>
    </row>
    <row r="45" spans="1:63" s="22" customFormat="1" ht="15" customHeight="1" x14ac:dyDescent="0.25">
      <c r="A45" s="22">
        <v>68</v>
      </c>
      <c r="B45" s="22" t="s">
        <v>42</v>
      </c>
      <c r="C45" s="47">
        <v>79769835</v>
      </c>
      <c r="D45" s="51">
        <f t="shared" si="24"/>
        <v>0.4387740700830734</v>
      </c>
      <c r="E45" s="23"/>
      <c r="F45" s="47">
        <v>10406933</v>
      </c>
      <c r="G45" s="51">
        <f t="shared" si="25"/>
        <v>5.7243347055836953E-2</v>
      </c>
      <c r="H45" s="23"/>
      <c r="I45" s="47">
        <v>13727420</v>
      </c>
      <c r="J45" s="51">
        <f t="shared" si="26"/>
        <v>7.5507689656619997E-2</v>
      </c>
      <c r="K45" s="24"/>
      <c r="L45" s="47">
        <v>14229696</v>
      </c>
      <c r="M45" s="56">
        <f t="shared" si="27"/>
        <v>7.8270459378094862E-2</v>
      </c>
      <c r="N45" s="24"/>
      <c r="O45" s="47">
        <v>5878908</v>
      </c>
      <c r="P45" s="51">
        <f t="shared" si="28"/>
        <v>3.2336940283303091E-2</v>
      </c>
      <c r="Q45" s="48"/>
      <c r="R45" s="47">
        <v>7926191</v>
      </c>
      <c r="S45" s="51">
        <f t="shared" si="29"/>
        <v>4.3598022803053631E-2</v>
      </c>
      <c r="T45" s="24"/>
      <c r="U45" s="44">
        <f t="shared" si="22"/>
        <v>131938983</v>
      </c>
      <c r="V45" s="53">
        <f t="shared" si="30"/>
        <v>0.72573052925998194</v>
      </c>
      <c r="W45" s="24"/>
      <c r="X45" s="47">
        <v>33809002</v>
      </c>
      <c r="Y45" s="51">
        <f t="shared" si="31"/>
        <v>0.18596645477562751</v>
      </c>
      <c r="Z45" s="23"/>
      <c r="AA45" s="44">
        <f t="shared" si="32"/>
        <v>165747985</v>
      </c>
      <c r="AB45" s="53">
        <f t="shared" si="33"/>
        <v>0.9116969840356095</v>
      </c>
      <c r="AC45" s="25"/>
      <c r="AD45" s="47">
        <v>5115953</v>
      </c>
      <c r="AE45" s="51">
        <f t="shared" si="34"/>
        <v>2.8140305419507381E-2</v>
      </c>
      <c r="AF45" s="25"/>
      <c r="AG45" s="47">
        <v>146589</v>
      </c>
      <c r="AH45" s="51">
        <f t="shared" si="35"/>
        <v>8.0631296478684764E-4</v>
      </c>
      <c r="AI45" s="25"/>
      <c r="AJ45" s="47">
        <v>1105169</v>
      </c>
      <c r="AK45" s="51">
        <f t="shared" si="36"/>
        <v>6.0789833683326557E-3</v>
      </c>
      <c r="AL45" s="25"/>
      <c r="AM45" s="47">
        <v>80710</v>
      </c>
      <c r="AN45" s="51">
        <f t="shared" si="37"/>
        <v>4.4394544875772722E-4</v>
      </c>
      <c r="AO45" s="25"/>
      <c r="AP45" s="47">
        <v>821459</v>
      </c>
      <c r="AQ45" s="51">
        <f t="shared" si="38"/>
        <v>4.5184361837575749E-3</v>
      </c>
      <c r="AR45" s="25"/>
      <c r="AS45" s="47">
        <v>447374</v>
      </c>
      <c r="AT45" s="51">
        <f t="shared" si="39"/>
        <v>2.4607812066973047E-3</v>
      </c>
      <c r="AU45" s="25"/>
      <c r="AV45" s="47">
        <v>0</v>
      </c>
      <c r="AW45" s="51">
        <f t="shared" si="40"/>
        <v>0</v>
      </c>
      <c r="AX45" s="25"/>
      <c r="AY45" s="47">
        <v>5747309</v>
      </c>
      <c r="AZ45" s="51">
        <f t="shared" si="41"/>
        <v>3.1613079830929557E-2</v>
      </c>
      <c r="BA45" s="25"/>
      <c r="BB45" s="47">
        <v>2589068</v>
      </c>
      <c r="BC45" s="51">
        <f t="shared" si="18"/>
        <v>1.42411715416215E-2</v>
      </c>
      <c r="BD45" s="25"/>
      <c r="BE45" s="47">
        <v>0</v>
      </c>
      <c r="BF45" s="51">
        <f t="shared" si="42"/>
        <v>0</v>
      </c>
      <c r="BG45" s="25"/>
      <c r="BH45" s="49">
        <f t="shared" si="23"/>
        <v>16053631</v>
      </c>
      <c r="BI45" s="53">
        <f t="shared" si="43"/>
        <v>8.8303015964390552E-2</v>
      </c>
      <c r="BJ45" s="24"/>
      <c r="BK45" s="44">
        <f t="shared" si="44"/>
        <v>181801616</v>
      </c>
    </row>
    <row r="46" spans="1:63" s="22" customFormat="1" ht="15" customHeight="1" x14ac:dyDescent="0.25">
      <c r="A46" s="22">
        <v>69</v>
      </c>
      <c r="B46" s="22" t="s">
        <v>43</v>
      </c>
      <c r="C46" s="47">
        <v>22553994</v>
      </c>
      <c r="D46" s="51">
        <f t="shared" si="24"/>
        <v>0.37305750029376178</v>
      </c>
      <c r="E46" s="23"/>
      <c r="F46" s="47">
        <v>4235710</v>
      </c>
      <c r="G46" s="51">
        <f t="shared" si="25"/>
        <v>7.0061355189209043E-2</v>
      </c>
      <c r="H46" s="23"/>
      <c r="I46" s="47">
        <v>3809864</v>
      </c>
      <c r="J46" s="51">
        <f t="shared" si="26"/>
        <v>6.3017589713786057E-2</v>
      </c>
      <c r="K46" s="24"/>
      <c r="L46" s="47">
        <v>6820342</v>
      </c>
      <c r="M46" s="56">
        <f t="shared" si="27"/>
        <v>0.11281282320410992</v>
      </c>
      <c r="N46" s="24"/>
      <c r="O46" s="47">
        <v>2139889</v>
      </c>
      <c r="P46" s="51">
        <f t="shared" si="28"/>
        <v>3.5395134061227365E-2</v>
      </c>
      <c r="Q46" s="48"/>
      <c r="R46" s="47">
        <v>2135592</v>
      </c>
      <c r="S46" s="51">
        <f t="shared" si="29"/>
        <v>3.5324058930199027E-2</v>
      </c>
      <c r="T46" s="24"/>
      <c r="U46" s="44">
        <f t="shared" si="22"/>
        <v>41695391</v>
      </c>
      <c r="V46" s="53">
        <f t="shared" si="30"/>
        <v>0.68966846139229321</v>
      </c>
      <c r="W46" s="24"/>
      <c r="X46" s="47">
        <v>11414548</v>
      </c>
      <c r="Y46" s="51">
        <f t="shared" si="31"/>
        <v>0.188803931749878</v>
      </c>
      <c r="Z46" s="23"/>
      <c r="AA46" s="44">
        <f t="shared" si="32"/>
        <v>53109939</v>
      </c>
      <c r="AB46" s="53">
        <f t="shared" si="33"/>
        <v>0.87847239314217118</v>
      </c>
      <c r="AC46" s="25"/>
      <c r="AD46" s="47">
        <v>3126143</v>
      </c>
      <c r="AE46" s="51">
        <f t="shared" si="34"/>
        <v>5.1708406641450794E-2</v>
      </c>
      <c r="AF46" s="25"/>
      <c r="AG46" s="47">
        <v>0</v>
      </c>
      <c r="AH46" s="51">
        <f t="shared" si="35"/>
        <v>0</v>
      </c>
      <c r="AI46" s="25"/>
      <c r="AJ46" s="47">
        <v>447660</v>
      </c>
      <c r="AK46" s="51">
        <f t="shared" si="36"/>
        <v>7.4045830011972777E-3</v>
      </c>
      <c r="AL46" s="25"/>
      <c r="AM46" s="47">
        <v>20213</v>
      </c>
      <c r="AN46" s="51">
        <f t="shared" si="37"/>
        <v>3.3433596078095111E-4</v>
      </c>
      <c r="AO46" s="25"/>
      <c r="AP46" s="47">
        <v>98562</v>
      </c>
      <c r="AQ46" s="51">
        <f t="shared" si="38"/>
        <v>1.6302785814323506E-3</v>
      </c>
      <c r="AR46" s="25"/>
      <c r="AS46" s="47">
        <v>215093</v>
      </c>
      <c r="AT46" s="51">
        <f t="shared" si="39"/>
        <v>3.557775926990408E-3</v>
      </c>
      <c r="AU46" s="25"/>
      <c r="AV46" s="47">
        <v>0</v>
      </c>
      <c r="AW46" s="51">
        <f t="shared" si="40"/>
        <v>0</v>
      </c>
      <c r="AX46" s="25"/>
      <c r="AY46" s="47">
        <v>2408638</v>
      </c>
      <c r="AZ46" s="51">
        <f t="shared" si="41"/>
        <v>3.9840414579899494E-2</v>
      </c>
      <c r="BA46" s="25"/>
      <c r="BB46" s="47">
        <v>1030904</v>
      </c>
      <c r="BC46" s="51">
        <f t="shared" si="18"/>
        <v>1.7051812166077554E-2</v>
      </c>
      <c r="BD46" s="25"/>
      <c r="BE46" s="47">
        <v>0</v>
      </c>
      <c r="BF46" s="51">
        <f t="shared" si="42"/>
        <v>0</v>
      </c>
      <c r="BG46" s="25"/>
      <c r="BH46" s="49">
        <f t="shared" si="23"/>
        <v>7347213</v>
      </c>
      <c r="BI46" s="53">
        <f t="shared" si="43"/>
        <v>0.12152760685782883</v>
      </c>
      <c r="BJ46" s="24"/>
      <c r="BK46" s="44">
        <f t="shared" si="44"/>
        <v>60457152</v>
      </c>
    </row>
    <row r="47" spans="1:63" s="22" customFormat="1" ht="15" customHeight="1" x14ac:dyDescent="0.25">
      <c r="A47" s="22">
        <v>70</v>
      </c>
      <c r="B47" s="22" t="s">
        <v>99</v>
      </c>
      <c r="C47" s="47">
        <v>19309843</v>
      </c>
      <c r="D47" s="51">
        <f t="shared" si="24"/>
        <v>0.373113428679822</v>
      </c>
      <c r="E47" s="23"/>
      <c r="F47" s="47">
        <v>4023760</v>
      </c>
      <c r="G47" s="51">
        <f t="shared" si="25"/>
        <v>7.774889157745718E-2</v>
      </c>
      <c r="H47" s="23"/>
      <c r="I47" s="47">
        <v>4810056</v>
      </c>
      <c r="J47" s="51">
        <f t="shared" si="26"/>
        <v>9.2942054800857252E-2</v>
      </c>
      <c r="K47" s="24"/>
      <c r="L47" s="47">
        <v>5097024</v>
      </c>
      <c r="M47" s="56">
        <f t="shared" si="27"/>
        <v>9.8486978931073693E-2</v>
      </c>
      <c r="N47" s="24"/>
      <c r="O47" s="47">
        <v>1736850</v>
      </c>
      <c r="P47" s="51">
        <f t="shared" si="28"/>
        <v>3.3560193037434266E-2</v>
      </c>
      <c r="Q47" s="48"/>
      <c r="R47" s="47">
        <v>1924616</v>
      </c>
      <c r="S47" s="51">
        <f t="shared" si="29"/>
        <v>3.7188291725212069E-2</v>
      </c>
      <c r="T47" s="24"/>
      <c r="U47" s="44">
        <f t="shared" si="22"/>
        <v>36902149</v>
      </c>
      <c r="V47" s="53">
        <f t="shared" si="30"/>
        <v>0.7130398387518565</v>
      </c>
      <c r="W47" s="24"/>
      <c r="X47" s="47">
        <v>8627099</v>
      </c>
      <c r="Y47" s="51">
        <f t="shared" si="31"/>
        <v>0.16669666798690511</v>
      </c>
      <c r="Z47" s="23"/>
      <c r="AA47" s="44">
        <f t="shared" si="32"/>
        <v>45529248</v>
      </c>
      <c r="AB47" s="53">
        <f t="shared" si="33"/>
        <v>0.87973650673876158</v>
      </c>
      <c r="AC47" s="25"/>
      <c r="AD47" s="47">
        <v>1929996</v>
      </c>
      <c r="AE47" s="51">
        <f t="shared" si="34"/>
        <v>3.7292246493062717E-2</v>
      </c>
      <c r="AF47" s="25"/>
      <c r="AG47" s="47">
        <v>852137</v>
      </c>
      <c r="AH47" s="51">
        <f t="shared" si="35"/>
        <v>1.646537249292692E-2</v>
      </c>
      <c r="AI47" s="25"/>
      <c r="AJ47" s="47">
        <v>474604</v>
      </c>
      <c r="AK47" s="51">
        <f t="shared" si="36"/>
        <v>9.1705108998119886E-3</v>
      </c>
      <c r="AL47" s="25"/>
      <c r="AM47" s="47">
        <v>10045</v>
      </c>
      <c r="AN47" s="51">
        <f t="shared" si="37"/>
        <v>1.9409398569883825E-4</v>
      </c>
      <c r="AO47" s="25"/>
      <c r="AP47" s="47">
        <v>138651</v>
      </c>
      <c r="AQ47" s="51">
        <f t="shared" si="38"/>
        <v>2.6790766760706442E-3</v>
      </c>
      <c r="AR47" s="25"/>
      <c r="AS47" s="47">
        <v>178791</v>
      </c>
      <c r="AT47" s="51">
        <f t="shared" si="39"/>
        <v>3.4546797209637618E-3</v>
      </c>
      <c r="AU47" s="25"/>
      <c r="AV47" s="47">
        <v>0</v>
      </c>
      <c r="AW47" s="51">
        <f t="shared" si="40"/>
        <v>0</v>
      </c>
      <c r="AX47" s="25"/>
      <c r="AY47" s="47">
        <v>1627264</v>
      </c>
      <c r="AZ47" s="51">
        <f t="shared" si="41"/>
        <v>3.1442723299575343E-2</v>
      </c>
      <c r="BA47" s="25"/>
      <c r="BB47" s="47">
        <v>1012542</v>
      </c>
      <c r="BC47" s="51">
        <f t="shared" si="18"/>
        <v>1.9564789693128231E-2</v>
      </c>
      <c r="BD47" s="25"/>
      <c r="BE47" s="47">
        <v>0</v>
      </c>
      <c r="BF47" s="51">
        <f t="shared" si="42"/>
        <v>0</v>
      </c>
      <c r="BG47" s="25"/>
      <c r="BH47" s="49">
        <f t="shared" si="23"/>
        <v>6224030</v>
      </c>
      <c r="BI47" s="53">
        <f t="shared" si="43"/>
        <v>0.12026349326123845</v>
      </c>
      <c r="BJ47" s="24"/>
      <c r="BK47" s="44">
        <f t="shared" si="44"/>
        <v>51753278</v>
      </c>
    </row>
    <row r="48" spans="1:63" s="22" customFormat="1" ht="15" customHeight="1" x14ac:dyDescent="0.25">
      <c r="A48" s="22">
        <v>71</v>
      </c>
      <c r="B48" s="22" t="s">
        <v>44</v>
      </c>
      <c r="C48" s="47">
        <v>52674585</v>
      </c>
      <c r="D48" s="51">
        <f t="shared" si="24"/>
        <v>0.41155129315708916</v>
      </c>
      <c r="E48" s="23"/>
      <c r="F48" s="47">
        <v>7078718</v>
      </c>
      <c r="G48" s="51">
        <f t="shared" si="25"/>
        <v>5.5306663484759565E-2</v>
      </c>
      <c r="H48" s="23"/>
      <c r="I48" s="47">
        <v>8318059</v>
      </c>
      <c r="J48" s="51">
        <f t="shared" si="26"/>
        <v>6.4989746725236927E-2</v>
      </c>
      <c r="K48" s="24"/>
      <c r="L48" s="47">
        <v>11458242</v>
      </c>
      <c r="M48" s="56">
        <f t="shared" si="27"/>
        <v>8.9524280303430431E-2</v>
      </c>
      <c r="N48" s="24"/>
      <c r="O48" s="47">
        <v>4924235</v>
      </c>
      <c r="P48" s="51">
        <f t="shared" si="28"/>
        <v>3.8473493090821674E-2</v>
      </c>
      <c r="Q48" s="48"/>
      <c r="R48" s="47">
        <v>4732527</v>
      </c>
      <c r="S48" s="51">
        <f t="shared" si="29"/>
        <v>3.697566116089647E-2</v>
      </c>
      <c r="T48" s="24"/>
      <c r="U48" s="44">
        <f t="shared" si="22"/>
        <v>89186366</v>
      </c>
      <c r="V48" s="53">
        <f t="shared" si="30"/>
        <v>0.69682113792223421</v>
      </c>
      <c r="W48" s="24"/>
      <c r="X48" s="47">
        <v>22885602</v>
      </c>
      <c r="Y48" s="51">
        <f t="shared" si="31"/>
        <v>0.17880727674984942</v>
      </c>
      <c r="Z48" s="23"/>
      <c r="AA48" s="44">
        <f t="shared" si="32"/>
        <v>112071968</v>
      </c>
      <c r="AB48" s="53">
        <f t="shared" si="33"/>
        <v>0.87562841467208363</v>
      </c>
      <c r="AC48" s="25"/>
      <c r="AD48" s="47">
        <v>4049001</v>
      </c>
      <c r="AE48" s="51">
        <f t="shared" si="34"/>
        <v>3.1635210748112153E-2</v>
      </c>
      <c r="AF48" s="25"/>
      <c r="AG48" s="47">
        <v>2853636</v>
      </c>
      <c r="AH48" s="51">
        <f t="shared" si="35"/>
        <v>2.2295715970037985E-2</v>
      </c>
      <c r="AI48" s="25"/>
      <c r="AJ48" s="47">
        <v>1020700</v>
      </c>
      <c r="AK48" s="51">
        <f t="shared" si="36"/>
        <v>7.9748213474380662E-3</v>
      </c>
      <c r="AL48" s="25"/>
      <c r="AM48" s="47">
        <v>246450</v>
      </c>
      <c r="AN48" s="51">
        <f t="shared" si="37"/>
        <v>1.9255361233233186E-3</v>
      </c>
      <c r="AO48" s="25"/>
      <c r="AP48" s="47">
        <v>89874</v>
      </c>
      <c r="AQ48" s="51">
        <f t="shared" si="38"/>
        <v>7.0219368451028585E-4</v>
      </c>
      <c r="AR48" s="25"/>
      <c r="AS48" s="47">
        <v>253574</v>
      </c>
      <c r="AT48" s="51">
        <f t="shared" si="39"/>
        <v>1.9811965791665131E-3</v>
      </c>
      <c r="AU48" s="25"/>
      <c r="AV48" s="47">
        <v>0</v>
      </c>
      <c r="AW48" s="51">
        <f t="shared" si="40"/>
        <v>0</v>
      </c>
      <c r="AX48" s="25"/>
      <c r="AY48" s="47">
        <v>5231640</v>
      </c>
      <c r="AZ48" s="51">
        <f t="shared" si="41"/>
        <v>4.0875276138053182E-2</v>
      </c>
      <c r="BA48" s="25"/>
      <c r="BB48" s="47">
        <v>2173485</v>
      </c>
      <c r="BC48" s="51">
        <f t="shared" si="18"/>
        <v>1.6981634737274834E-2</v>
      </c>
      <c r="BD48" s="25"/>
      <c r="BE48" s="47">
        <v>0</v>
      </c>
      <c r="BF48" s="51">
        <f t="shared" si="42"/>
        <v>0</v>
      </c>
      <c r="BG48" s="25"/>
      <c r="BH48" s="49">
        <f t="shared" si="23"/>
        <v>15918360</v>
      </c>
      <c r="BI48" s="53">
        <f t="shared" si="43"/>
        <v>0.12437158532791634</v>
      </c>
      <c r="BJ48" s="24"/>
      <c r="BK48" s="44">
        <f t="shared" si="44"/>
        <v>127990328</v>
      </c>
    </row>
    <row r="49" spans="1:63" s="22" customFormat="1" ht="15" customHeight="1" x14ac:dyDescent="0.25">
      <c r="A49" s="22">
        <v>72</v>
      </c>
      <c r="B49" s="22" t="s">
        <v>45</v>
      </c>
      <c r="C49" s="47">
        <v>32758870</v>
      </c>
      <c r="D49" s="51">
        <f t="shared" si="24"/>
        <v>0.42348002656588563</v>
      </c>
      <c r="E49" s="23"/>
      <c r="F49" s="47">
        <v>4639665</v>
      </c>
      <c r="G49" s="51">
        <f t="shared" si="25"/>
        <v>5.9977815396465441E-2</v>
      </c>
      <c r="H49" s="23"/>
      <c r="I49" s="47">
        <v>7360868</v>
      </c>
      <c r="J49" s="51">
        <f t="shared" si="26"/>
        <v>9.5155314459502954E-2</v>
      </c>
      <c r="K49" s="24"/>
      <c r="L49" s="47">
        <v>7694352</v>
      </c>
      <c r="M49" s="56">
        <f t="shared" si="27"/>
        <v>9.9466324368553474E-2</v>
      </c>
      <c r="N49" s="24"/>
      <c r="O49" s="47">
        <v>2664814</v>
      </c>
      <c r="P49" s="51">
        <f t="shared" si="28"/>
        <v>3.4448547935662738E-2</v>
      </c>
      <c r="Q49" s="48"/>
      <c r="R49" s="47">
        <v>1899430</v>
      </c>
      <c r="S49" s="51">
        <f t="shared" si="29"/>
        <v>2.4554286117318459E-2</v>
      </c>
      <c r="T49" s="24"/>
      <c r="U49" s="44">
        <f t="shared" si="22"/>
        <v>57017999</v>
      </c>
      <c r="V49" s="53">
        <f t="shared" si="30"/>
        <v>0.73708231484338871</v>
      </c>
      <c r="W49" s="24"/>
      <c r="X49" s="47">
        <v>13640028</v>
      </c>
      <c r="Y49" s="51">
        <f t="shared" si="31"/>
        <v>0.17632718771433276</v>
      </c>
      <c r="Z49" s="23"/>
      <c r="AA49" s="44">
        <f t="shared" si="32"/>
        <v>70658027</v>
      </c>
      <c r="AB49" s="53">
        <f t="shared" si="33"/>
        <v>0.91340950255772146</v>
      </c>
      <c r="AC49" s="25"/>
      <c r="AD49" s="47">
        <v>1664380</v>
      </c>
      <c r="AE49" s="51">
        <f t="shared" si="34"/>
        <v>2.1515750897870674E-2</v>
      </c>
      <c r="AF49" s="25"/>
      <c r="AG49" s="47">
        <v>53412</v>
      </c>
      <c r="AH49" s="51">
        <f t="shared" si="35"/>
        <v>6.9046689275109564E-4</v>
      </c>
      <c r="AI49" s="25"/>
      <c r="AJ49" s="47">
        <v>849539</v>
      </c>
      <c r="AK49" s="51">
        <f t="shared" si="36"/>
        <v>1.098214920993172E-2</v>
      </c>
      <c r="AL49" s="25"/>
      <c r="AM49" s="47">
        <v>80626</v>
      </c>
      <c r="AN49" s="51">
        <f t="shared" si="37"/>
        <v>1.0422673499391492E-3</v>
      </c>
      <c r="AO49" s="25"/>
      <c r="AP49" s="47">
        <v>87454</v>
      </c>
      <c r="AQ49" s="51">
        <f t="shared" si="38"/>
        <v>1.1305341803088129E-3</v>
      </c>
      <c r="AR49" s="25"/>
      <c r="AS49" s="47">
        <v>187362</v>
      </c>
      <c r="AT49" s="51">
        <f t="shared" si="39"/>
        <v>2.4220635430171268E-3</v>
      </c>
      <c r="AU49" s="25"/>
      <c r="AV49" s="47">
        <v>0</v>
      </c>
      <c r="AW49" s="51">
        <f t="shared" si="40"/>
        <v>0</v>
      </c>
      <c r="AX49" s="25"/>
      <c r="AY49" s="47">
        <v>2204263</v>
      </c>
      <c r="AZ49" s="51">
        <f t="shared" si="41"/>
        <v>2.8494919201980981E-2</v>
      </c>
      <c r="BA49" s="25"/>
      <c r="BB49" s="47">
        <v>1571289</v>
      </c>
      <c r="BC49" s="51">
        <f t="shared" si="18"/>
        <v>2.0312346166478999E-2</v>
      </c>
      <c r="BD49" s="25"/>
      <c r="BE49" s="47">
        <v>0</v>
      </c>
      <c r="BF49" s="51">
        <f t="shared" si="42"/>
        <v>0</v>
      </c>
      <c r="BG49" s="25"/>
      <c r="BH49" s="49">
        <f t="shared" si="23"/>
        <v>6698325</v>
      </c>
      <c r="BI49" s="53">
        <f t="shared" si="43"/>
        <v>8.6590497442278563E-2</v>
      </c>
      <c r="BJ49" s="24"/>
      <c r="BK49" s="44">
        <f t="shared" si="44"/>
        <v>77356352</v>
      </c>
    </row>
    <row r="50" spans="1:63" s="22" customFormat="1" ht="15" customHeight="1" x14ac:dyDescent="0.25">
      <c r="A50" s="22">
        <v>73</v>
      </c>
      <c r="B50" s="22" t="s">
        <v>98</v>
      </c>
      <c r="C50" s="47">
        <v>83892011</v>
      </c>
      <c r="D50" s="51">
        <f t="shared" si="24"/>
        <v>0.40644587748374433</v>
      </c>
      <c r="E50" s="23"/>
      <c r="F50" s="47">
        <v>12797911</v>
      </c>
      <c r="G50" s="51">
        <f t="shared" si="25"/>
        <v>6.2004213563957411E-2</v>
      </c>
      <c r="H50" s="23"/>
      <c r="I50" s="47">
        <v>11288811</v>
      </c>
      <c r="J50" s="51">
        <f t="shared" si="26"/>
        <v>5.4692820424142002E-2</v>
      </c>
      <c r="K50" s="24"/>
      <c r="L50" s="47">
        <v>24229006</v>
      </c>
      <c r="M50" s="56">
        <f t="shared" si="27"/>
        <v>0.11738638145447373</v>
      </c>
      <c r="N50" s="24"/>
      <c r="O50" s="47">
        <v>5601107</v>
      </c>
      <c r="P50" s="51">
        <f t="shared" si="28"/>
        <v>2.713663461345971E-2</v>
      </c>
      <c r="Q50" s="48"/>
      <c r="R50" s="47">
        <v>11249829</v>
      </c>
      <c r="S50" s="51">
        <f t="shared" si="29"/>
        <v>5.4503957706378905E-2</v>
      </c>
      <c r="T50" s="24"/>
      <c r="U50" s="44">
        <f t="shared" si="22"/>
        <v>149058675</v>
      </c>
      <c r="V50" s="53">
        <f t="shared" si="30"/>
        <v>0.72216988524615611</v>
      </c>
      <c r="W50" s="24"/>
      <c r="X50" s="47">
        <v>36134199</v>
      </c>
      <c r="Y50" s="51">
        <f t="shared" si="31"/>
        <v>0.17506549246658584</v>
      </c>
      <c r="Z50" s="23"/>
      <c r="AA50" s="44">
        <f t="shared" si="32"/>
        <v>185192874</v>
      </c>
      <c r="AB50" s="53">
        <f t="shared" si="33"/>
        <v>0.89723537771274198</v>
      </c>
      <c r="AC50" s="25"/>
      <c r="AD50" s="47">
        <v>5018426</v>
      </c>
      <c r="AE50" s="51">
        <f t="shared" si="34"/>
        <v>2.4313620985402736E-2</v>
      </c>
      <c r="AF50" s="25"/>
      <c r="AG50" s="47">
        <v>404824</v>
      </c>
      <c r="AH50" s="51">
        <f t="shared" si="35"/>
        <v>1.9613196053493024E-3</v>
      </c>
      <c r="AI50" s="25"/>
      <c r="AJ50" s="47">
        <v>1111637</v>
      </c>
      <c r="AK50" s="51">
        <f t="shared" si="36"/>
        <v>5.3857366216718437E-3</v>
      </c>
      <c r="AL50" s="25"/>
      <c r="AM50" s="47">
        <v>0</v>
      </c>
      <c r="AN50" s="51">
        <f t="shared" si="37"/>
        <v>0</v>
      </c>
      <c r="AO50" s="25"/>
      <c r="AP50" s="47">
        <v>131819</v>
      </c>
      <c r="AQ50" s="51">
        <f t="shared" si="38"/>
        <v>6.3864590305302968E-4</v>
      </c>
      <c r="AR50" s="25"/>
      <c r="AS50" s="47">
        <v>762999</v>
      </c>
      <c r="AT50" s="51">
        <f t="shared" si="39"/>
        <v>3.6966308755456995E-3</v>
      </c>
      <c r="AU50" s="25"/>
      <c r="AV50" s="47">
        <v>0</v>
      </c>
      <c r="AW50" s="51">
        <f t="shared" si="40"/>
        <v>0</v>
      </c>
      <c r="AX50" s="25"/>
      <c r="AY50" s="47">
        <v>10099625</v>
      </c>
      <c r="AZ50" s="51">
        <f t="shared" si="41"/>
        <v>4.8931368987945249E-2</v>
      </c>
      <c r="BA50" s="25"/>
      <c r="BB50" s="47">
        <v>3681688</v>
      </c>
      <c r="BC50" s="51">
        <f t="shared" si="18"/>
        <v>1.7837299308290176E-2</v>
      </c>
      <c r="BD50" s="25"/>
      <c r="BE50" s="47">
        <v>0</v>
      </c>
      <c r="BF50" s="51">
        <f t="shared" si="42"/>
        <v>0</v>
      </c>
      <c r="BG50" s="25"/>
      <c r="BH50" s="49">
        <f t="shared" si="23"/>
        <v>21211018</v>
      </c>
      <c r="BI50" s="53">
        <f t="shared" si="43"/>
        <v>0.10276462228725804</v>
      </c>
      <c r="BJ50" s="24"/>
      <c r="BK50" s="44">
        <f t="shared" si="44"/>
        <v>206403892</v>
      </c>
    </row>
    <row r="51" spans="1:63" s="22" customFormat="1" ht="15" customHeight="1" x14ac:dyDescent="0.25">
      <c r="A51" s="22">
        <v>74</v>
      </c>
      <c r="B51" s="22" t="s">
        <v>46</v>
      </c>
      <c r="C51" s="47">
        <v>6220941</v>
      </c>
      <c r="D51" s="51">
        <f t="shared" si="24"/>
        <v>0.27383022303531335</v>
      </c>
      <c r="E51" s="23"/>
      <c r="F51" s="47">
        <v>1975160</v>
      </c>
      <c r="G51" s="51">
        <f t="shared" si="25"/>
        <v>8.6941590240195099E-2</v>
      </c>
      <c r="H51" s="23"/>
      <c r="I51" s="47">
        <v>1852588</v>
      </c>
      <c r="J51" s="51">
        <f t="shared" si="26"/>
        <v>8.1546278164757569E-2</v>
      </c>
      <c r="K51" s="24"/>
      <c r="L51" s="47">
        <v>2784586</v>
      </c>
      <c r="M51" s="56">
        <f t="shared" si="27"/>
        <v>0.12257049302364563</v>
      </c>
      <c r="N51" s="24"/>
      <c r="O51" s="47">
        <v>1358243</v>
      </c>
      <c r="P51" s="51">
        <f t="shared" si="28"/>
        <v>5.9786450896440441E-2</v>
      </c>
      <c r="Q51" s="48"/>
      <c r="R51" s="47">
        <v>938530</v>
      </c>
      <c r="S51" s="51">
        <f t="shared" si="29"/>
        <v>4.1311737119084174E-2</v>
      </c>
      <c r="T51" s="24"/>
      <c r="U51" s="44">
        <f t="shared" si="22"/>
        <v>15130048</v>
      </c>
      <c r="V51" s="53">
        <f t="shared" si="30"/>
        <v>0.66598677247943627</v>
      </c>
      <c r="W51" s="24"/>
      <c r="X51" s="47">
        <v>3506680</v>
      </c>
      <c r="Y51" s="51">
        <f t="shared" si="31"/>
        <v>0.15435526016296772</v>
      </c>
      <c r="Z51" s="23"/>
      <c r="AA51" s="44">
        <f t="shared" si="32"/>
        <v>18636728</v>
      </c>
      <c r="AB51" s="53">
        <f t="shared" si="33"/>
        <v>0.82034203264240391</v>
      </c>
      <c r="AC51" s="25"/>
      <c r="AD51" s="47">
        <v>1496994</v>
      </c>
      <c r="AE51" s="51">
        <f t="shared" si="34"/>
        <v>6.5893921981019565E-2</v>
      </c>
      <c r="AF51" s="25"/>
      <c r="AG51" s="47">
        <v>88820</v>
      </c>
      <c r="AH51" s="51">
        <f t="shared" si="35"/>
        <v>3.909633672783029E-3</v>
      </c>
      <c r="AI51" s="25"/>
      <c r="AJ51" s="47">
        <v>201157</v>
      </c>
      <c r="AK51" s="51">
        <f t="shared" si="36"/>
        <v>8.8544267137583409E-3</v>
      </c>
      <c r="AL51" s="25"/>
      <c r="AM51" s="47">
        <v>12908</v>
      </c>
      <c r="AN51" s="51">
        <f t="shared" si="37"/>
        <v>5.681777915816634E-4</v>
      </c>
      <c r="AO51" s="25"/>
      <c r="AP51" s="47">
        <v>270459</v>
      </c>
      <c r="AQ51" s="51">
        <f t="shared" si="38"/>
        <v>1.1904926970358313E-2</v>
      </c>
      <c r="AR51" s="25"/>
      <c r="AS51" s="47">
        <v>103031</v>
      </c>
      <c r="AT51" s="51">
        <f t="shared" si="39"/>
        <v>4.5351662569298387E-3</v>
      </c>
      <c r="AU51" s="25"/>
      <c r="AV51" s="47">
        <v>0</v>
      </c>
      <c r="AW51" s="51">
        <f t="shared" si="40"/>
        <v>0</v>
      </c>
      <c r="AX51" s="25"/>
      <c r="AY51" s="47">
        <v>1388923</v>
      </c>
      <c r="AZ51" s="51">
        <f t="shared" si="41"/>
        <v>6.1136907562517717E-2</v>
      </c>
      <c r="BA51" s="25"/>
      <c r="BB51" s="47">
        <v>519221</v>
      </c>
      <c r="BC51" s="51">
        <f t="shared" si="18"/>
        <v>2.2854806408647572E-2</v>
      </c>
      <c r="BD51" s="25"/>
      <c r="BE51" s="47">
        <v>0</v>
      </c>
      <c r="BF51" s="51">
        <f t="shared" si="42"/>
        <v>0</v>
      </c>
      <c r="BG51" s="25"/>
      <c r="BH51" s="49">
        <f t="shared" si="23"/>
        <v>4081513</v>
      </c>
      <c r="BI51" s="53">
        <f t="shared" si="43"/>
        <v>0.17965796735759604</v>
      </c>
      <c r="BJ51" s="24"/>
      <c r="BK51" s="44">
        <f t="shared" si="44"/>
        <v>22718241</v>
      </c>
    </row>
    <row r="52" spans="1:63" s="22" customFormat="1" ht="15" customHeight="1" x14ac:dyDescent="0.25">
      <c r="A52" s="22">
        <v>75</v>
      </c>
      <c r="B52" s="22" t="s">
        <v>47</v>
      </c>
      <c r="C52" s="47">
        <v>33345364</v>
      </c>
      <c r="D52" s="51">
        <f t="shared" si="24"/>
        <v>0.37707996712988701</v>
      </c>
      <c r="E52" s="23"/>
      <c r="F52" s="47">
        <v>5365581</v>
      </c>
      <c r="G52" s="51">
        <f t="shared" si="25"/>
        <v>6.0675694141852712E-2</v>
      </c>
      <c r="H52" s="23"/>
      <c r="I52" s="47">
        <v>9619797</v>
      </c>
      <c r="J52" s="51">
        <f t="shared" si="26"/>
        <v>0.10878371987650774</v>
      </c>
      <c r="K52" s="24"/>
      <c r="L52" s="47">
        <v>9294408</v>
      </c>
      <c r="M52" s="56">
        <f t="shared" si="27"/>
        <v>0.10510411771578679</v>
      </c>
      <c r="N52" s="24"/>
      <c r="O52" s="47">
        <v>3089646</v>
      </c>
      <c r="P52" s="51">
        <f t="shared" si="28"/>
        <v>3.4938698288703246E-2</v>
      </c>
      <c r="Q52" s="48"/>
      <c r="R52" s="47">
        <v>4563854</v>
      </c>
      <c r="S52" s="51">
        <f t="shared" si="29"/>
        <v>5.1609510584607908E-2</v>
      </c>
      <c r="T52" s="24"/>
      <c r="U52" s="44">
        <f t="shared" si="22"/>
        <v>65278650</v>
      </c>
      <c r="V52" s="53">
        <f t="shared" si="30"/>
        <v>0.73819170773734544</v>
      </c>
      <c r="W52" s="24"/>
      <c r="X52" s="47">
        <v>16410493</v>
      </c>
      <c r="Y52" s="51">
        <f t="shared" si="31"/>
        <v>0.18557506707754759</v>
      </c>
      <c r="Z52" s="23"/>
      <c r="AA52" s="44">
        <f t="shared" si="32"/>
        <v>81689143</v>
      </c>
      <c r="AB52" s="53">
        <f t="shared" si="33"/>
        <v>0.923766774814893</v>
      </c>
      <c r="AC52" s="25"/>
      <c r="AD52" s="47">
        <v>2307191</v>
      </c>
      <c r="AE52" s="51">
        <f t="shared" si="34"/>
        <v>2.6090448628552119E-2</v>
      </c>
      <c r="AF52" s="25"/>
      <c r="AG52" s="47">
        <v>24594</v>
      </c>
      <c r="AH52" s="51">
        <f t="shared" si="35"/>
        <v>2.781167634455105E-4</v>
      </c>
      <c r="AI52" s="25"/>
      <c r="AJ52" s="47">
        <v>583093</v>
      </c>
      <c r="AK52" s="51">
        <f t="shared" si="36"/>
        <v>6.5938008436095411E-3</v>
      </c>
      <c r="AL52" s="25"/>
      <c r="AM52" s="47">
        <v>0</v>
      </c>
      <c r="AN52" s="51">
        <f t="shared" si="37"/>
        <v>0</v>
      </c>
      <c r="AO52" s="25"/>
      <c r="AP52" s="47">
        <v>115523</v>
      </c>
      <c r="AQ52" s="51">
        <f t="shared" si="38"/>
        <v>1.3063707759419251E-3</v>
      </c>
      <c r="AR52" s="25"/>
      <c r="AS52" s="47">
        <v>195640</v>
      </c>
      <c r="AT52" s="51">
        <f t="shared" si="39"/>
        <v>2.2123592583752003E-3</v>
      </c>
      <c r="AU52" s="25"/>
      <c r="AV52" s="47">
        <v>0</v>
      </c>
      <c r="AW52" s="51">
        <f t="shared" si="40"/>
        <v>0</v>
      </c>
      <c r="AX52" s="25"/>
      <c r="AY52" s="47">
        <v>2316008</v>
      </c>
      <c r="AZ52" s="51">
        <f t="shared" si="41"/>
        <v>2.6190154064971532E-2</v>
      </c>
      <c r="BA52" s="25"/>
      <c r="BB52" s="47">
        <v>1199292</v>
      </c>
      <c r="BC52" s="51">
        <f t="shared" si="18"/>
        <v>1.3561974850211156E-2</v>
      </c>
      <c r="BD52" s="25"/>
      <c r="BE52" s="47">
        <v>0</v>
      </c>
      <c r="BF52" s="51">
        <f t="shared" si="42"/>
        <v>0</v>
      </c>
      <c r="BG52" s="25"/>
      <c r="BH52" s="49">
        <f t="shared" si="23"/>
        <v>6741341</v>
      </c>
      <c r="BI52" s="53">
        <f t="shared" si="43"/>
        <v>7.6233225185106987E-2</v>
      </c>
      <c r="BJ52" s="24"/>
      <c r="BK52" s="44">
        <f t="shared" si="44"/>
        <v>88430484</v>
      </c>
    </row>
    <row r="53" spans="1:63" s="22" customFormat="1" ht="15" customHeight="1" x14ac:dyDescent="0.25">
      <c r="A53" s="22">
        <v>78</v>
      </c>
      <c r="B53" s="22" t="s">
        <v>48</v>
      </c>
      <c r="C53" s="47">
        <v>9455455</v>
      </c>
      <c r="D53" s="51">
        <f t="shared" si="24"/>
        <v>0.32424843566659922</v>
      </c>
      <c r="E53" s="23"/>
      <c r="F53" s="47">
        <v>2251716</v>
      </c>
      <c r="G53" s="51">
        <f t="shared" si="25"/>
        <v>7.721631487490048E-2</v>
      </c>
      <c r="H53" s="23"/>
      <c r="I53" s="47">
        <v>3129394</v>
      </c>
      <c r="J53" s="51">
        <f t="shared" si="26"/>
        <v>0.10731383197153829</v>
      </c>
      <c r="K53" s="24"/>
      <c r="L53" s="47">
        <v>2548326</v>
      </c>
      <c r="M53" s="56">
        <f t="shared" si="27"/>
        <v>8.7387726880252939E-2</v>
      </c>
      <c r="N53" s="24"/>
      <c r="O53" s="47">
        <v>1429415</v>
      </c>
      <c r="P53" s="51">
        <f t="shared" si="28"/>
        <v>4.9017797416239822E-2</v>
      </c>
      <c r="Q53" s="48"/>
      <c r="R53" s="47">
        <v>1397515</v>
      </c>
      <c r="S53" s="51">
        <f t="shared" si="29"/>
        <v>4.7923875960554772E-2</v>
      </c>
      <c r="T53" s="24"/>
      <c r="U53" s="44">
        <f t="shared" si="22"/>
        <v>20211821</v>
      </c>
      <c r="V53" s="53">
        <f t="shared" si="30"/>
        <v>0.69310798277008556</v>
      </c>
      <c r="W53" s="24"/>
      <c r="X53" s="47">
        <v>4689496</v>
      </c>
      <c r="Y53" s="51">
        <f t="shared" si="31"/>
        <v>0.16081317525859667</v>
      </c>
      <c r="Z53" s="23"/>
      <c r="AA53" s="44">
        <f t="shared" si="32"/>
        <v>24901317</v>
      </c>
      <c r="AB53" s="53">
        <f t="shared" si="33"/>
        <v>0.85392115802868218</v>
      </c>
      <c r="AC53" s="25"/>
      <c r="AD53" s="47">
        <v>1480071</v>
      </c>
      <c r="AE53" s="51">
        <f t="shared" si="34"/>
        <v>5.0754903537217316E-2</v>
      </c>
      <c r="AF53" s="25"/>
      <c r="AG53" s="47">
        <v>98266</v>
      </c>
      <c r="AH53" s="51">
        <f t="shared" si="35"/>
        <v>3.3697581744309541E-3</v>
      </c>
      <c r="AI53" s="25"/>
      <c r="AJ53" s="47">
        <v>392001</v>
      </c>
      <c r="AK53" s="51">
        <f t="shared" si="36"/>
        <v>1.3442580079937197E-2</v>
      </c>
      <c r="AL53" s="25"/>
      <c r="AM53" s="47">
        <v>82495</v>
      </c>
      <c r="AN53" s="51">
        <f t="shared" si="37"/>
        <v>2.8289357519353749E-3</v>
      </c>
      <c r="AO53" s="25"/>
      <c r="AP53" s="47">
        <v>101028</v>
      </c>
      <c r="AQ53" s="51">
        <f t="shared" si="38"/>
        <v>3.4644732547006131E-3</v>
      </c>
      <c r="AR53" s="25"/>
      <c r="AS53" s="47">
        <v>82824</v>
      </c>
      <c r="AT53" s="51">
        <f t="shared" si="39"/>
        <v>2.8402178885786472E-3</v>
      </c>
      <c r="AU53" s="25"/>
      <c r="AV53" s="47">
        <v>0</v>
      </c>
      <c r="AW53" s="51">
        <f t="shared" si="40"/>
        <v>0</v>
      </c>
      <c r="AX53" s="25"/>
      <c r="AY53" s="47">
        <v>1552620</v>
      </c>
      <c r="AZ53" s="51">
        <f t="shared" si="41"/>
        <v>5.3242768981997722E-2</v>
      </c>
      <c r="BA53" s="25"/>
      <c r="BB53" s="47">
        <v>470521</v>
      </c>
      <c r="BC53" s="51">
        <f t="shared" si="18"/>
        <v>1.6135204302519968E-2</v>
      </c>
      <c r="BD53" s="25"/>
      <c r="BE53" s="47">
        <v>0</v>
      </c>
      <c r="BF53" s="51">
        <f t="shared" si="42"/>
        <v>0</v>
      </c>
      <c r="BG53" s="25"/>
      <c r="BH53" s="49">
        <f t="shared" si="23"/>
        <v>4259826</v>
      </c>
      <c r="BI53" s="53">
        <f t="shared" si="43"/>
        <v>0.14607884197131779</v>
      </c>
      <c r="BJ53" s="24"/>
      <c r="BK53" s="44">
        <f t="shared" si="44"/>
        <v>29161143</v>
      </c>
    </row>
    <row r="54" spans="1:63" s="22" customFormat="1" ht="15" customHeight="1" x14ac:dyDescent="0.25">
      <c r="A54" s="22">
        <v>79</v>
      </c>
      <c r="B54" s="22" t="s">
        <v>49</v>
      </c>
      <c r="C54" s="47">
        <v>43859262</v>
      </c>
      <c r="D54" s="51">
        <f t="shared" si="24"/>
        <v>0.40272990458969687</v>
      </c>
      <c r="E54" s="23"/>
      <c r="F54" s="47">
        <v>6929920</v>
      </c>
      <c r="G54" s="51">
        <f t="shared" si="25"/>
        <v>6.3632762913663071E-2</v>
      </c>
      <c r="H54" s="23"/>
      <c r="I54" s="47">
        <v>9522843</v>
      </c>
      <c r="J54" s="51">
        <f t="shared" si="26"/>
        <v>8.7441819080600641E-2</v>
      </c>
      <c r="K54" s="24"/>
      <c r="L54" s="47">
        <v>10627777</v>
      </c>
      <c r="M54" s="56">
        <f t="shared" si="27"/>
        <v>9.758767982029827E-2</v>
      </c>
      <c r="N54" s="24"/>
      <c r="O54" s="47">
        <v>2857232</v>
      </c>
      <c r="P54" s="51">
        <f t="shared" si="28"/>
        <v>2.6236026742780777E-2</v>
      </c>
      <c r="Q54" s="48"/>
      <c r="R54" s="47">
        <v>5027621</v>
      </c>
      <c r="S54" s="51">
        <f t="shared" si="29"/>
        <v>4.61652392975321E-2</v>
      </c>
      <c r="T54" s="24"/>
      <c r="U54" s="44">
        <f t="shared" si="22"/>
        <v>78824655</v>
      </c>
      <c r="V54" s="53">
        <f t="shared" si="30"/>
        <v>0.72379343244457173</v>
      </c>
      <c r="W54" s="24"/>
      <c r="X54" s="47">
        <v>20076452</v>
      </c>
      <c r="Y54" s="51">
        <f t="shared" si="31"/>
        <v>0.18434846437816552</v>
      </c>
      <c r="Z54" s="23"/>
      <c r="AA54" s="44">
        <f t="shared" si="32"/>
        <v>98901107</v>
      </c>
      <c r="AB54" s="53">
        <f t="shared" si="33"/>
        <v>0.90814189682273727</v>
      </c>
      <c r="AC54" s="25"/>
      <c r="AD54" s="47">
        <v>3342406</v>
      </c>
      <c r="AE54" s="51">
        <f t="shared" si="34"/>
        <v>3.0691051059637764E-2</v>
      </c>
      <c r="AF54" s="25"/>
      <c r="AG54" s="47">
        <v>343279</v>
      </c>
      <c r="AH54" s="51">
        <f t="shared" si="35"/>
        <v>3.152098613005539E-3</v>
      </c>
      <c r="AI54" s="25"/>
      <c r="AJ54" s="47">
        <v>658234</v>
      </c>
      <c r="AK54" s="51">
        <f t="shared" si="36"/>
        <v>6.0441171129987214E-3</v>
      </c>
      <c r="AL54" s="25"/>
      <c r="AM54" s="47">
        <v>70124</v>
      </c>
      <c r="AN54" s="51">
        <f t="shared" si="37"/>
        <v>6.439012090410437E-4</v>
      </c>
      <c r="AO54" s="25"/>
      <c r="AP54" s="47">
        <v>138771</v>
      </c>
      <c r="AQ54" s="51">
        <f t="shared" si="38"/>
        <v>1.2742401272008823E-3</v>
      </c>
      <c r="AR54" s="25"/>
      <c r="AS54" s="47">
        <v>308821</v>
      </c>
      <c r="AT54" s="51">
        <f t="shared" si="39"/>
        <v>2.8356941314994031E-3</v>
      </c>
      <c r="AU54" s="25"/>
      <c r="AV54" s="47">
        <v>0</v>
      </c>
      <c r="AW54" s="51">
        <f t="shared" si="40"/>
        <v>0</v>
      </c>
      <c r="AX54" s="25"/>
      <c r="AY54" s="47">
        <v>3601726</v>
      </c>
      <c r="AZ54" s="51">
        <f t="shared" si="41"/>
        <v>3.3072211026675062E-2</v>
      </c>
      <c r="BA54" s="25"/>
      <c r="BB54" s="47">
        <v>1540437</v>
      </c>
      <c r="BC54" s="51">
        <f t="shared" si="18"/>
        <v>1.4144789897204354E-2</v>
      </c>
      <c r="BD54" s="25"/>
      <c r="BE54" s="47">
        <v>0</v>
      </c>
      <c r="BF54" s="51">
        <f t="shared" si="42"/>
        <v>0</v>
      </c>
      <c r="BG54" s="25"/>
      <c r="BH54" s="49">
        <f t="shared" si="23"/>
        <v>10003798</v>
      </c>
      <c r="BI54" s="53">
        <f t="shared" si="43"/>
        <v>9.185810317726277E-2</v>
      </c>
      <c r="BJ54" s="24"/>
      <c r="BK54" s="44">
        <f t="shared" si="44"/>
        <v>108904905</v>
      </c>
    </row>
    <row r="55" spans="1:63" s="22" customFormat="1" ht="15" customHeight="1" x14ac:dyDescent="0.25">
      <c r="A55" s="22">
        <v>81</v>
      </c>
      <c r="B55" s="22" t="s">
        <v>50</v>
      </c>
      <c r="C55" s="47">
        <v>3240425</v>
      </c>
      <c r="D55" s="51">
        <f t="shared" si="24"/>
        <v>0.28532691842877689</v>
      </c>
      <c r="E55" s="23"/>
      <c r="F55" s="47">
        <v>751711</v>
      </c>
      <c r="G55" s="51">
        <f t="shared" si="25"/>
        <v>6.6189892739074135E-2</v>
      </c>
      <c r="H55" s="23"/>
      <c r="I55" s="47">
        <v>1481248</v>
      </c>
      <c r="J55" s="51">
        <f t="shared" si="26"/>
        <v>0.13042731347548206</v>
      </c>
      <c r="K55" s="24"/>
      <c r="L55" s="47">
        <v>739455</v>
      </c>
      <c r="M55" s="56">
        <f t="shared" si="27"/>
        <v>6.5110723583095192E-2</v>
      </c>
      <c r="N55" s="24"/>
      <c r="O55" s="47">
        <v>865427</v>
      </c>
      <c r="P55" s="51">
        <f t="shared" si="28"/>
        <v>7.6202849637026351E-2</v>
      </c>
      <c r="Q55" s="48"/>
      <c r="R55" s="47">
        <v>262379</v>
      </c>
      <c r="S55" s="51">
        <f t="shared" si="29"/>
        <v>2.3103078000701778E-2</v>
      </c>
      <c r="T55" s="24"/>
      <c r="U55" s="44">
        <f t="shared" si="22"/>
        <v>7340645</v>
      </c>
      <c r="V55" s="53">
        <f t="shared" si="30"/>
        <v>0.64636077586415641</v>
      </c>
      <c r="W55" s="24"/>
      <c r="X55" s="47">
        <v>2045964</v>
      </c>
      <c r="Y55" s="51">
        <f t="shared" si="31"/>
        <v>0.18015186382533591</v>
      </c>
      <c r="Z55" s="23"/>
      <c r="AA55" s="44">
        <f t="shared" si="32"/>
        <v>9386609</v>
      </c>
      <c r="AB55" s="53">
        <f t="shared" si="33"/>
        <v>0.82651263968949229</v>
      </c>
      <c r="AC55" s="25"/>
      <c r="AD55" s="47">
        <v>852137</v>
      </c>
      <c r="AE55" s="51">
        <f t="shared" si="34"/>
        <v>7.5032634388743039E-2</v>
      </c>
      <c r="AF55" s="25"/>
      <c r="AG55" s="47">
        <v>378347</v>
      </c>
      <c r="AH55" s="51">
        <f t="shared" si="35"/>
        <v>3.3314328708972572E-2</v>
      </c>
      <c r="AI55" s="25"/>
      <c r="AJ55" s="47">
        <v>82764</v>
      </c>
      <c r="AK55" s="51">
        <f t="shared" si="36"/>
        <v>7.287561686148975E-3</v>
      </c>
      <c r="AL55" s="25"/>
      <c r="AM55" s="47">
        <v>39845</v>
      </c>
      <c r="AN55" s="51">
        <f t="shared" si="37"/>
        <v>3.5084444370089159E-3</v>
      </c>
      <c r="AO55" s="25"/>
      <c r="AP55" s="47">
        <v>18100</v>
      </c>
      <c r="AQ55" s="51">
        <f t="shared" si="38"/>
        <v>1.5937468768945006E-3</v>
      </c>
      <c r="AR55" s="25"/>
      <c r="AS55" s="47">
        <v>51556</v>
      </c>
      <c r="AT55" s="51">
        <f t="shared" si="39"/>
        <v>4.5396250820537495E-3</v>
      </c>
      <c r="AU55" s="25"/>
      <c r="AV55" s="47">
        <v>0</v>
      </c>
      <c r="AW55" s="51">
        <f t="shared" si="40"/>
        <v>0</v>
      </c>
      <c r="AX55" s="25"/>
      <c r="AY55" s="47">
        <v>247551</v>
      </c>
      <c r="AZ55" s="51">
        <f t="shared" si="41"/>
        <v>2.1797438294039254E-2</v>
      </c>
      <c r="BA55" s="25"/>
      <c r="BB55" s="47">
        <v>299976</v>
      </c>
      <c r="BC55" s="51">
        <f t="shared" si="18"/>
        <v>2.6413580836646668E-2</v>
      </c>
      <c r="BD55" s="25"/>
      <c r="BE55" s="47">
        <v>0</v>
      </c>
      <c r="BF55" s="51">
        <f t="shared" si="42"/>
        <v>0</v>
      </c>
      <c r="BG55" s="25"/>
      <c r="BH55" s="49">
        <f t="shared" si="23"/>
        <v>1970276</v>
      </c>
      <c r="BI55" s="53">
        <f t="shared" si="43"/>
        <v>0.17348736031050768</v>
      </c>
      <c r="BJ55" s="24"/>
      <c r="BK55" s="44">
        <f t="shared" si="44"/>
        <v>11356885</v>
      </c>
    </row>
    <row r="56" spans="1:63" s="22" customFormat="1" ht="15" customHeight="1" x14ac:dyDescent="0.25">
      <c r="A56" s="22">
        <v>82</v>
      </c>
      <c r="B56" s="22" t="s">
        <v>51</v>
      </c>
      <c r="C56" s="47">
        <v>22554342</v>
      </c>
      <c r="D56" s="51">
        <f t="shared" si="24"/>
        <v>0.35701510267803804</v>
      </c>
      <c r="E56" s="23"/>
      <c r="F56" s="47">
        <v>4060791</v>
      </c>
      <c r="G56" s="51">
        <f t="shared" si="25"/>
        <v>6.4278697016257574E-2</v>
      </c>
      <c r="H56" s="23"/>
      <c r="I56" s="47">
        <v>5367442</v>
      </c>
      <c r="J56" s="51">
        <f t="shared" si="26"/>
        <v>8.496181607729518E-2</v>
      </c>
      <c r="K56" s="24"/>
      <c r="L56" s="47">
        <v>6116235</v>
      </c>
      <c r="M56" s="56">
        <f t="shared" si="27"/>
        <v>9.6814540922010056E-2</v>
      </c>
      <c r="N56" s="24"/>
      <c r="O56" s="47">
        <v>2559230</v>
      </c>
      <c r="P56" s="51">
        <f t="shared" si="28"/>
        <v>4.0510326624767654E-2</v>
      </c>
      <c r="Q56" s="48"/>
      <c r="R56" s="47">
        <v>2448274</v>
      </c>
      <c r="S56" s="51">
        <f t="shared" si="29"/>
        <v>3.8753992180041025E-2</v>
      </c>
      <c r="T56" s="24"/>
      <c r="U56" s="44">
        <f t="shared" si="22"/>
        <v>43106314</v>
      </c>
      <c r="V56" s="53">
        <f t="shared" si="30"/>
        <v>0.68233447549840953</v>
      </c>
      <c r="W56" s="24"/>
      <c r="X56" s="47">
        <v>10173738</v>
      </c>
      <c r="Y56" s="51">
        <f t="shared" si="31"/>
        <v>0.16104119183301635</v>
      </c>
      <c r="Z56" s="23"/>
      <c r="AA56" s="44">
        <f t="shared" si="32"/>
        <v>53280052</v>
      </c>
      <c r="AB56" s="53">
        <f t="shared" si="33"/>
        <v>0.84337566733142588</v>
      </c>
      <c r="AC56" s="25"/>
      <c r="AD56" s="47">
        <v>2350289</v>
      </c>
      <c r="AE56" s="51">
        <f t="shared" si="34"/>
        <v>3.7202977087873519E-2</v>
      </c>
      <c r="AF56" s="25"/>
      <c r="AG56" s="47">
        <v>2617421</v>
      </c>
      <c r="AH56" s="51">
        <f t="shared" si="35"/>
        <v>4.1431438215606249E-2</v>
      </c>
      <c r="AI56" s="25"/>
      <c r="AJ56" s="47">
        <v>597784</v>
      </c>
      <c r="AK56" s="51">
        <f t="shared" si="36"/>
        <v>9.4623871598332725E-3</v>
      </c>
      <c r="AL56" s="25"/>
      <c r="AM56" s="47">
        <v>603</v>
      </c>
      <c r="AN56" s="51">
        <f t="shared" si="37"/>
        <v>9.5449517842221663E-6</v>
      </c>
      <c r="AO56" s="25"/>
      <c r="AP56" s="47">
        <v>128937</v>
      </c>
      <c r="AQ56" s="51">
        <f t="shared" si="38"/>
        <v>2.0409576255427087E-3</v>
      </c>
      <c r="AR56" s="25"/>
      <c r="AS56" s="47">
        <v>261047</v>
      </c>
      <c r="AT56" s="51">
        <f t="shared" si="39"/>
        <v>4.1321410089814985E-3</v>
      </c>
      <c r="AU56" s="25"/>
      <c r="AV56" s="47">
        <v>0</v>
      </c>
      <c r="AW56" s="51">
        <f t="shared" si="40"/>
        <v>0</v>
      </c>
      <c r="AX56" s="25"/>
      <c r="AY56" s="47">
        <v>2422687</v>
      </c>
      <c r="AZ56" s="51">
        <f t="shared" si="41"/>
        <v>3.8348972808062765E-2</v>
      </c>
      <c r="BA56" s="25"/>
      <c r="BB56" s="47">
        <v>1515936</v>
      </c>
      <c r="BC56" s="51">
        <f t="shared" si="18"/>
        <v>2.3995913810889908E-2</v>
      </c>
      <c r="BD56" s="25"/>
      <c r="BE56" s="47">
        <v>0</v>
      </c>
      <c r="BF56" s="51">
        <f t="shared" si="42"/>
        <v>0</v>
      </c>
      <c r="BG56" s="25"/>
      <c r="BH56" s="49">
        <f t="shared" si="23"/>
        <v>9894704</v>
      </c>
      <c r="BI56" s="53">
        <f t="shared" si="43"/>
        <v>0.15662433266857415</v>
      </c>
      <c r="BJ56" s="24"/>
      <c r="BK56" s="44">
        <f t="shared" si="44"/>
        <v>63174756</v>
      </c>
    </row>
    <row r="57" spans="1:63" s="22" customFormat="1" ht="15" customHeight="1" x14ac:dyDescent="0.25">
      <c r="A57" s="22">
        <v>83</v>
      </c>
      <c r="B57" s="22" t="s">
        <v>52</v>
      </c>
      <c r="C57" s="47">
        <v>36202692</v>
      </c>
      <c r="D57" s="51">
        <f t="shared" si="24"/>
        <v>0.40668703283264934</v>
      </c>
      <c r="E57" s="23"/>
      <c r="F57" s="47">
        <v>5651718</v>
      </c>
      <c r="G57" s="51">
        <f t="shared" si="25"/>
        <v>6.3489213007333137E-2</v>
      </c>
      <c r="H57" s="23"/>
      <c r="I57" s="47">
        <v>7174746</v>
      </c>
      <c r="J57" s="51">
        <f t="shared" si="26"/>
        <v>8.0598320204141705E-2</v>
      </c>
      <c r="K57" s="24"/>
      <c r="L57" s="47">
        <v>8052617</v>
      </c>
      <c r="M57" s="56">
        <f t="shared" si="27"/>
        <v>9.0459983314714554E-2</v>
      </c>
      <c r="N57" s="24"/>
      <c r="O57" s="47">
        <v>3235174</v>
      </c>
      <c r="P57" s="51">
        <f t="shared" si="28"/>
        <v>3.6342692823984842E-2</v>
      </c>
      <c r="Q57" s="48"/>
      <c r="R57" s="47">
        <v>3911624</v>
      </c>
      <c r="S57" s="51">
        <f t="shared" si="29"/>
        <v>4.3941670362993422E-2</v>
      </c>
      <c r="T57" s="24"/>
      <c r="U57" s="44">
        <f t="shared" si="22"/>
        <v>64228571</v>
      </c>
      <c r="V57" s="53">
        <f t="shared" si="30"/>
        <v>0.72151891254581701</v>
      </c>
      <c r="W57" s="24"/>
      <c r="X57" s="47">
        <v>16247722</v>
      </c>
      <c r="Y57" s="51">
        <f t="shared" si="31"/>
        <v>0.18252062168387254</v>
      </c>
      <c r="Z57" s="23"/>
      <c r="AA57" s="44">
        <f t="shared" si="32"/>
        <v>80476293</v>
      </c>
      <c r="AB57" s="53">
        <f t="shared" si="33"/>
        <v>0.90403953422968952</v>
      </c>
      <c r="AC57" s="25"/>
      <c r="AD57" s="47">
        <v>2475549</v>
      </c>
      <c r="AE57" s="51">
        <f t="shared" si="34"/>
        <v>2.7809359520607809E-2</v>
      </c>
      <c r="AF57" s="25"/>
      <c r="AG57" s="47">
        <v>1831</v>
      </c>
      <c r="AH57" s="51">
        <f t="shared" si="35"/>
        <v>2.0568745471098693E-5</v>
      </c>
      <c r="AI57" s="25"/>
      <c r="AJ57" s="47">
        <v>565388</v>
      </c>
      <c r="AK57" s="51">
        <f t="shared" si="36"/>
        <v>6.3513500078719544E-3</v>
      </c>
      <c r="AL57" s="25"/>
      <c r="AM57" s="47">
        <v>72686</v>
      </c>
      <c r="AN57" s="51">
        <f t="shared" si="37"/>
        <v>8.1652639722134331E-4</v>
      </c>
      <c r="AO57" s="25"/>
      <c r="AP57" s="47">
        <v>267529</v>
      </c>
      <c r="AQ57" s="51">
        <f t="shared" si="38"/>
        <v>3.0053172622269593E-3</v>
      </c>
      <c r="AR57" s="25"/>
      <c r="AS57" s="47">
        <v>276219</v>
      </c>
      <c r="AT57" s="51">
        <f t="shared" si="39"/>
        <v>3.1029373595201585E-3</v>
      </c>
      <c r="AU57" s="25"/>
      <c r="AV57" s="47">
        <v>0</v>
      </c>
      <c r="AW57" s="51">
        <f t="shared" si="40"/>
        <v>0</v>
      </c>
      <c r="AX57" s="25"/>
      <c r="AY57" s="47">
        <v>3196510</v>
      </c>
      <c r="AZ57" s="51">
        <f t="shared" si="41"/>
        <v>3.5908356409514848E-2</v>
      </c>
      <c r="BA57" s="25"/>
      <c r="BB57" s="47">
        <v>1686550</v>
      </c>
      <c r="BC57" s="51">
        <f t="shared" si="18"/>
        <v>1.8946050067876297E-2</v>
      </c>
      <c r="BD57" s="25"/>
      <c r="BE57" s="47">
        <v>0</v>
      </c>
      <c r="BF57" s="51">
        <f t="shared" si="42"/>
        <v>0</v>
      </c>
      <c r="BG57" s="25"/>
      <c r="BH57" s="49">
        <f t="shared" si="23"/>
        <v>8542262</v>
      </c>
      <c r="BI57" s="53">
        <f t="shared" si="43"/>
        <v>9.5960465770310477E-2</v>
      </c>
      <c r="BJ57" s="24"/>
      <c r="BK57" s="44">
        <f t="shared" si="44"/>
        <v>89018555</v>
      </c>
    </row>
    <row r="58" spans="1:63" s="22" customFormat="1" ht="15" customHeight="1" x14ac:dyDescent="0.25">
      <c r="A58" s="22">
        <v>84</v>
      </c>
      <c r="B58" s="22" t="s">
        <v>53</v>
      </c>
      <c r="C58" s="47">
        <v>2208920</v>
      </c>
      <c r="D58" s="51">
        <f t="shared" si="24"/>
        <v>0.21376643782152013</v>
      </c>
      <c r="E58" s="23"/>
      <c r="F58" s="47">
        <v>1800120</v>
      </c>
      <c r="G58" s="51">
        <f t="shared" si="25"/>
        <v>0.17420515005128065</v>
      </c>
      <c r="H58" s="23"/>
      <c r="I58" s="47">
        <v>389371</v>
      </c>
      <c r="J58" s="51">
        <f t="shared" si="26"/>
        <v>3.7681062085092767E-2</v>
      </c>
      <c r="K58" s="24"/>
      <c r="L58" s="47">
        <v>880514</v>
      </c>
      <c r="M58" s="56">
        <f t="shared" si="27"/>
        <v>8.5211026760578915E-2</v>
      </c>
      <c r="N58" s="24"/>
      <c r="O58" s="47">
        <v>942084</v>
      </c>
      <c r="P58" s="51">
        <f t="shared" si="28"/>
        <v>9.1169413472941066E-2</v>
      </c>
      <c r="Q58" s="48"/>
      <c r="R58" s="47">
        <v>265894</v>
      </c>
      <c r="S58" s="51">
        <f t="shared" si="29"/>
        <v>2.5731675759246724E-2</v>
      </c>
      <c r="T58" s="24"/>
      <c r="U58" s="44">
        <f t="shared" si="22"/>
        <v>6486903</v>
      </c>
      <c r="V58" s="53">
        <f t="shared" si="30"/>
        <v>0.62776476595066022</v>
      </c>
      <c r="W58" s="24"/>
      <c r="X58" s="47">
        <v>1434764</v>
      </c>
      <c r="Y58" s="51">
        <f t="shared" si="31"/>
        <v>0.13884812007431482</v>
      </c>
      <c r="Z58" s="23"/>
      <c r="AA58" s="44">
        <f t="shared" si="32"/>
        <v>7921667</v>
      </c>
      <c r="AB58" s="53">
        <f t="shared" si="33"/>
        <v>0.76661288602497513</v>
      </c>
      <c r="AC58" s="25"/>
      <c r="AD58" s="47">
        <v>932858</v>
      </c>
      <c r="AE58" s="51">
        <f t="shared" si="34"/>
        <v>9.0276574820866137E-2</v>
      </c>
      <c r="AF58" s="25"/>
      <c r="AG58" s="47">
        <v>9219</v>
      </c>
      <c r="AH58" s="51">
        <f t="shared" si="35"/>
        <v>8.9216123276379146E-4</v>
      </c>
      <c r="AI58" s="25"/>
      <c r="AJ58" s="47">
        <v>614550</v>
      </c>
      <c r="AK58" s="51">
        <f t="shared" si="36"/>
        <v>5.9472576808220851E-2</v>
      </c>
      <c r="AL58" s="25"/>
      <c r="AM58" s="47">
        <v>0</v>
      </c>
      <c r="AN58" s="51">
        <f t="shared" si="37"/>
        <v>0</v>
      </c>
      <c r="AO58" s="25"/>
      <c r="AP58" s="47">
        <v>46604</v>
      </c>
      <c r="AQ58" s="51">
        <f t="shared" si="38"/>
        <v>4.5100642251571467E-3</v>
      </c>
      <c r="AR58" s="25"/>
      <c r="AS58" s="47">
        <v>51728</v>
      </c>
      <c r="AT58" s="51">
        <f t="shared" si="39"/>
        <v>5.0059351609074093E-3</v>
      </c>
      <c r="AU58" s="25"/>
      <c r="AV58" s="47">
        <v>0</v>
      </c>
      <c r="AW58" s="51">
        <f t="shared" si="40"/>
        <v>0</v>
      </c>
      <c r="AX58" s="25"/>
      <c r="AY58" s="47">
        <v>354596</v>
      </c>
      <c r="AZ58" s="51">
        <f t="shared" si="41"/>
        <v>3.431573972156518E-2</v>
      </c>
      <c r="BA58" s="25"/>
      <c r="BB58" s="47">
        <v>402112</v>
      </c>
      <c r="BC58" s="51">
        <f t="shared" si="18"/>
        <v>3.8914062005544384E-2</v>
      </c>
      <c r="BD58" s="25"/>
      <c r="BE58" s="47">
        <v>0</v>
      </c>
      <c r="BF58" s="51">
        <f t="shared" si="42"/>
        <v>0</v>
      </c>
      <c r="BG58" s="25"/>
      <c r="BH58" s="49">
        <f t="shared" si="23"/>
        <v>2411667</v>
      </c>
      <c r="BI58" s="53">
        <f t="shared" si="43"/>
        <v>0.2333871139750249</v>
      </c>
      <c r="BJ58" s="24"/>
      <c r="BK58" s="44">
        <f t="shared" si="44"/>
        <v>10333334</v>
      </c>
    </row>
    <row r="59" spans="1:63" s="22" customFormat="1" ht="15" customHeight="1" x14ac:dyDescent="0.25">
      <c r="A59" s="22">
        <v>85</v>
      </c>
      <c r="B59" s="22" t="s">
        <v>54</v>
      </c>
      <c r="C59" s="47">
        <v>6969155</v>
      </c>
      <c r="D59" s="51">
        <f t="shared" si="24"/>
        <v>0.3051335197631842</v>
      </c>
      <c r="E59" s="23"/>
      <c r="F59" s="47">
        <v>2146974</v>
      </c>
      <c r="G59" s="51">
        <f t="shared" si="25"/>
        <v>9.4001888817230012E-2</v>
      </c>
      <c r="H59" s="23"/>
      <c r="I59" s="47">
        <v>2235447</v>
      </c>
      <c r="J59" s="51">
        <f t="shared" si="26"/>
        <v>9.7875540342272596E-2</v>
      </c>
      <c r="K59" s="24"/>
      <c r="L59" s="47">
        <v>2840071</v>
      </c>
      <c r="M59" s="56">
        <f t="shared" si="27"/>
        <v>0.12434805376079973</v>
      </c>
      <c r="N59" s="24"/>
      <c r="O59" s="47">
        <v>968172</v>
      </c>
      <c r="P59" s="51">
        <f t="shared" si="28"/>
        <v>4.2389892332163878E-2</v>
      </c>
      <c r="Q59" s="48"/>
      <c r="R59" s="47">
        <v>672516</v>
      </c>
      <c r="S59" s="51">
        <f t="shared" si="29"/>
        <v>2.9445058142207711E-2</v>
      </c>
      <c r="T59" s="24"/>
      <c r="U59" s="44">
        <f t="shared" si="22"/>
        <v>15832335</v>
      </c>
      <c r="V59" s="53">
        <f t="shared" si="30"/>
        <v>0.69319395315785814</v>
      </c>
      <c r="W59" s="24"/>
      <c r="X59" s="47">
        <v>3634475</v>
      </c>
      <c r="Y59" s="51">
        <f t="shared" si="31"/>
        <v>0.15912978678782419</v>
      </c>
      <c r="Z59" s="23"/>
      <c r="AA59" s="44">
        <f t="shared" si="32"/>
        <v>19466810</v>
      </c>
      <c r="AB59" s="53">
        <f t="shared" si="33"/>
        <v>0.85232373994568222</v>
      </c>
      <c r="AC59" s="25"/>
      <c r="AD59" s="47">
        <v>1025916</v>
      </c>
      <c r="AE59" s="51">
        <f t="shared" si="34"/>
        <v>4.4918122794135998E-2</v>
      </c>
      <c r="AF59" s="25"/>
      <c r="AG59" s="47">
        <v>103788</v>
      </c>
      <c r="AH59" s="51">
        <f t="shared" si="35"/>
        <v>4.5441947767242028E-3</v>
      </c>
      <c r="AI59" s="25"/>
      <c r="AJ59" s="47">
        <v>323650</v>
      </c>
      <c r="AK59" s="51">
        <f t="shared" si="36"/>
        <v>1.4170507568185033E-2</v>
      </c>
      <c r="AL59" s="25"/>
      <c r="AM59" s="47">
        <v>8692</v>
      </c>
      <c r="AN59" s="51">
        <f t="shared" si="37"/>
        <v>3.805655856099623E-4</v>
      </c>
      <c r="AO59" s="25"/>
      <c r="AP59" s="47">
        <v>21489</v>
      </c>
      <c r="AQ59" s="51">
        <f t="shared" si="38"/>
        <v>9.4086215706080077E-4</v>
      </c>
      <c r="AR59" s="25"/>
      <c r="AS59" s="47">
        <v>119368</v>
      </c>
      <c r="AT59" s="51">
        <f t="shared" si="39"/>
        <v>5.2263406377231914E-3</v>
      </c>
      <c r="AU59" s="25"/>
      <c r="AV59" s="47">
        <v>0</v>
      </c>
      <c r="AW59" s="51">
        <f t="shared" si="40"/>
        <v>0</v>
      </c>
      <c r="AX59" s="25"/>
      <c r="AY59" s="47">
        <v>885639</v>
      </c>
      <c r="AZ59" s="51">
        <f t="shared" si="41"/>
        <v>3.8776314389556074E-2</v>
      </c>
      <c r="BA59" s="25"/>
      <c r="BB59" s="47">
        <v>884338</v>
      </c>
      <c r="BC59" s="51">
        <f t="shared" si="18"/>
        <v>3.8719352145322461E-2</v>
      </c>
      <c r="BD59" s="25"/>
      <c r="BE59" s="47">
        <v>0</v>
      </c>
      <c r="BF59" s="51">
        <f t="shared" si="42"/>
        <v>0</v>
      </c>
      <c r="BG59" s="25"/>
      <c r="BH59" s="49">
        <f t="shared" si="23"/>
        <v>3372880</v>
      </c>
      <c r="BI59" s="53">
        <f t="shared" si="43"/>
        <v>0.14767626005431772</v>
      </c>
      <c r="BJ59" s="24"/>
      <c r="BK59" s="44">
        <f t="shared" si="44"/>
        <v>22839690</v>
      </c>
    </row>
    <row r="60" spans="1:63" s="22" customFormat="1" ht="15" customHeight="1" x14ac:dyDescent="0.25">
      <c r="A60" s="22">
        <v>87</v>
      </c>
      <c r="B60" s="22" t="s">
        <v>55</v>
      </c>
      <c r="C60" s="47">
        <v>2110142</v>
      </c>
      <c r="D60" s="51">
        <f t="shared" si="24"/>
        <v>0.25372865846693271</v>
      </c>
      <c r="E60" s="23"/>
      <c r="F60" s="47">
        <v>618369</v>
      </c>
      <c r="G60" s="51">
        <f t="shared" si="25"/>
        <v>7.4354207824657639E-2</v>
      </c>
      <c r="H60" s="23"/>
      <c r="I60" s="47">
        <v>136275</v>
      </c>
      <c r="J60" s="51">
        <f t="shared" si="26"/>
        <v>1.6386040812694718E-2</v>
      </c>
      <c r="K60" s="24"/>
      <c r="L60" s="47">
        <v>571218</v>
      </c>
      <c r="M60" s="56">
        <f t="shared" si="27"/>
        <v>6.8684655739833803E-2</v>
      </c>
      <c r="N60" s="24"/>
      <c r="O60" s="47">
        <v>617647</v>
      </c>
      <c r="P60" s="51">
        <f t="shared" si="28"/>
        <v>7.4267392770783008E-2</v>
      </c>
      <c r="Q60" s="48"/>
      <c r="R60" s="47">
        <v>264839</v>
      </c>
      <c r="S60" s="51">
        <f t="shared" si="29"/>
        <v>3.1844892040310081E-2</v>
      </c>
      <c r="T60" s="24"/>
      <c r="U60" s="44">
        <f t="shared" si="22"/>
        <v>4318490</v>
      </c>
      <c r="V60" s="53">
        <f t="shared" si="30"/>
        <v>0.519265847655212</v>
      </c>
      <c r="W60" s="24"/>
      <c r="X60" s="47">
        <v>837929</v>
      </c>
      <c r="Y60" s="51">
        <f t="shared" si="31"/>
        <v>0.1007546416594421</v>
      </c>
      <c r="Z60" s="23"/>
      <c r="AA60" s="44">
        <f t="shared" si="32"/>
        <v>5156419</v>
      </c>
      <c r="AB60" s="53">
        <f t="shared" si="33"/>
        <v>0.62002048931465403</v>
      </c>
      <c r="AC60" s="25"/>
      <c r="AD60" s="47">
        <v>1216753</v>
      </c>
      <c r="AE60" s="51">
        <f t="shared" si="34"/>
        <v>0.14630537014836717</v>
      </c>
      <c r="AF60" s="25"/>
      <c r="AG60" s="47">
        <v>629422</v>
      </c>
      <c r="AH60" s="51">
        <f t="shared" si="35"/>
        <v>7.568324770066362E-2</v>
      </c>
      <c r="AI60" s="25"/>
      <c r="AJ60" s="47">
        <v>615675</v>
      </c>
      <c r="AK60" s="51">
        <f t="shared" si="36"/>
        <v>7.4030274645795785E-2</v>
      </c>
      <c r="AL60" s="25"/>
      <c r="AM60" s="47">
        <v>0</v>
      </c>
      <c r="AN60" s="51">
        <f t="shared" si="37"/>
        <v>0</v>
      </c>
      <c r="AO60" s="25"/>
      <c r="AP60" s="47">
        <v>11384</v>
      </c>
      <c r="AQ60" s="51">
        <f t="shared" si="38"/>
        <v>1.3688401292365926E-3</v>
      </c>
      <c r="AR60" s="25"/>
      <c r="AS60" s="47">
        <v>23415</v>
      </c>
      <c r="AT60" s="51">
        <f t="shared" si="39"/>
        <v>2.8154771280810625E-3</v>
      </c>
      <c r="AU60" s="25"/>
      <c r="AV60" s="47">
        <v>0</v>
      </c>
      <c r="AW60" s="51">
        <f t="shared" si="40"/>
        <v>0</v>
      </c>
      <c r="AX60" s="25"/>
      <c r="AY60" s="47">
        <v>371914</v>
      </c>
      <c r="AZ60" s="51">
        <f t="shared" si="41"/>
        <v>4.4719853111814666E-2</v>
      </c>
      <c r="BA60" s="25"/>
      <c r="BB60" s="47">
        <v>291548</v>
      </c>
      <c r="BC60" s="51">
        <f t="shared" si="18"/>
        <v>3.5056447821387046E-2</v>
      </c>
      <c r="BD60" s="25"/>
      <c r="BE60" s="47">
        <v>0</v>
      </c>
      <c r="BF60" s="51">
        <f t="shared" si="42"/>
        <v>0</v>
      </c>
      <c r="BG60" s="25"/>
      <c r="BH60" s="49">
        <f t="shared" si="23"/>
        <v>3160111</v>
      </c>
      <c r="BI60" s="53">
        <f t="shared" si="43"/>
        <v>0.37997951068534591</v>
      </c>
      <c r="BJ60" s="24"/>
      <c r="BK60" s="44">
        <f t="shared" si="44"/>
        <v>8316530</v>
      </c>
    </row>
    <row r="61" spans="1:63" s="22" customFormat="1" ht="15" customHeight="1" x14ac:dyDescent="0.25">
      <c r="A61" s="22">
        <v>91</v>
      </c>
      <c r="B61" s="22" t="s">
        <v>56</v>
      </c>
      <c r="C61" s="47">
        <v>22770371</v>
      </c>
      <c r="D61" s="51">
        <f t="shared" si="24"/>
        <v>0.34753006379873413</v>
      </c>
      <c r="E61" s="23"/>
      <c r="F61" s="47">
        <v>4407817</v>
      </c>
      <c r="G61" s="51">
        <f t="shared" si="25"/>
        <v>6.7273779738729111E-2</v>
      </c>
      <c r="H61" s="23"/>
      <c r="I61" s="47">
        <v>5210175</v>
      </c>
      <c r="J61" s="51">
        <f t="shared" si="26"/>
        <v>7.9519672742818709E-2</v>
      </c>
      <c r="K61" s="24"/>
      <c r="L61" s="47">
        <v>7503487</v>
      </c>
      <c r="M61" s="56">
        <f t="shared" si="27"/>
        <v>0.11452107283728369</v>
      </c>
      <c r="N61" s="24"/>
      <c r="O61" s="47">
        <v>2822296</v>
      </c>
      <c r="P61" s="51">
        <f t="shared" si="28"/>
        <v>4.3074955122115142E-2</v>
      </c>
      <c r="Q61" s="48"/>
      <c r="R61" s="47">
        <v>1681680</v>
      </c>
      <c r="S61" s="51">
        <f t="shared" si="29"/>
        <v>2.5666439852431708E-2</v>
      </c>
      <c r="T61" s="24"/>
      <c r="U61" s="44">
        <f t="shared" si="22"/>
        <v>44395826</v>
      </c>
      <c r="V61" s="53">
        <f t="shared" si="30"/>
        <v>0.67758598409211246</v>
      </c>
      <c r="W61" s="24"/>
      <c r="X61" s="47">
        <v>10322881</v>
      </c>
      <c r="Y61" s="51">
        <f t="shared" si="31"/>
        <v>0.15755173653151019</v>
      </c>
      <c r="Z61" s="23"/>
      <c r="AA61" s="44">
        <f t="shared" si="32"/>
        <v>54718707</v>
      </c>
      <c r="AB61" s="53">
        <f t="shared" si="33"/>
        <v>0.83513772062362268</v>
      </c>
      <c r="AC61" s="25"/>
      <c r="AD61" s="47">
        <v>2452253</v>
      </c>
      <c r="AE61" s="51">
        <f t="shared" si="34"/>
        <v>3.7427218095859624E-2</v>
      </c>
      <c r="AF61" s="25"/>
      <c r="AG61" s="47">
        <v>140835</v>
      </c>
      <c r="AH61" s="51">
        <f t="shared" si="35"/>
        <v>2.1494773420729384E-3</v>
      </c>
      <c r="AI61" s="25"/>
      <c r="AJ61" s="47">
        <v>909202</v>
      </c>
      <c r="AK61" s="51">
        <f t="shared" si="36"/>
        <v>1.3876586774362907E-2</v>
      </c>
      <c r="AL61" s="25"/>
      <c r="AM61" s="47">
        <v>84444</v>
      </c>
      <c r="AN61" s="51">
        <f t="shared" si="37"/>
        <v>1.2888164495615949E-3</v>
      </c>
      <c r="AO61" s="25"/>
      <c r="AP61" s="47">
        <v>65173</v>
      </c>
      <c r="AQ61" s="51">
        <f t="shared" si="38"/>
        <v>9.9469511708680106E-4</v>
      </c>
      <c r="AR61" s="25"/>
      <c r="AS61" s="47">
        <v>221244</v>
      </c>
      <c r="AT61" s="51">
        <f t="shared" si="39"/>
        <v>3.3767100867652588E-3</v>
      </c>
      <c r="AU61" s="25"/>
      <c r="AV61" s="47">
        <v>0</v>
      </c>
      <c r="AW61" s="51">
        <f t="shared" si="40"/>
        <v>0</v>
      </c>
      <c r="AX61" s="25"/>
      <c r="AY61" s="47">
        <v>5439457</v>
      </c>
      <c r="AZ61" s="51">
        <f t="shared" si="41"/>
        <v>8.3019061843150069E-2</v>
      </c>
      <c r="BA61" s="25"/>
      <c r="BB61" s="47">
        <v>1489264</v>
      </c>
      <c r="BC61" s="51">
        <f t="shared" si="18"/>
        <v>2.2729713667518109E-2</v>
      </c>
      <c r="BD61" s="25"/>
      <c r="BE61" s="47">
        <v>0</v>
      </c>
      <c r="BF61" s="51">
        <f t="shared" si="42"/>
        <v>0</v>
      </c>
      <c r="BG61" s="25"/>
      <c r="BH61" s="49">
        <f t="shared" si="23"/>
        <v>10801872</v>
      </c>
      <c r="BI61" s="53">
        <f t="shared" si="43"/>
        <v>0.16486227937637732</v>
      </c>
      <c r="BJ61" s="24"/>
      <c r="BK61" s="44">
        <f t="shared" si="44"/>
        <v>65520579</v>
      </c>
    </row>
    <row r="62" spans="1:63" s="22" customFormat="1" ht="15" customHeight="1" x14ac:dyDescent="0.25">
      <c r="A62" s="22">
        <v>92</v>
      </c>
      <c r="B62" s="22" t="s">
        <v>57</v>
      </c>
      <c r="C62" s="47">
        <v>2312658</v>
      </c>
      <c r="D62" s="51">
        <f t="shared" si="24"/>
        <v>0.23531476707108534</v>
      </c>
      <c r="E62" s="23"/>
      <c r="F62" s="47">
        <v>1184501</v>
      </c>
      <c r="G62" s="51">
        <f t="shared" si="25"/>
        <v>0.12052390665220178</v>
      </c>
      <c r="H62" s="23"/>
      <c r="I62" s="47">
        <v>267026</v>
      </c>
      <c r="J62" s="51">
        <f t="shared" si="26"/>
        <v>2.7170105130946139E-2</v>
      </c>
      <c r="K62" s="24"/>
      <c r="L62" s="47">
        <v>1245212</v>
      </c>
      <c r="M62" s="56">
        <f t="shared" si="27"/>
        <v>0.12670129856386908</v>
      </c>
      <c r="N62" s="24"/>
      <c r="O62" s="47">
        <v>1176840</v>
      </c>
      <c r="P62" s="51">
        <f t="shared" si="28"/>
        <v>0.11974439388787105</v>
      </c>
      <c r="Q62" s="48"/>
      <c r="R62" s="47">
        <v>253453</v>
      </c>
      <c r="S62" s="51">
        <f t="shared" si="29"/>
        <v>2.578904172535143E-2</v>
      </c>
      <c r="T62" s="24"/>
      <c r="U62" s="44">
        <f t="shared" si="22"/>
        <v>6439690</v>
      </c>
      <c r="V62" s="53">
        <f t="shared" si="30"/>
        <v>0.65524351303132478</v>
      </c>
      <c r="W62" s="24"/>
      <c r="X62" s="47">
        <v>1345242</v>
      </c>
      <c r="Y62" s="51">
        <f t="shared" si="31"/>
        <v>0.13687942959323904</v>
      </c>
      <c r="Z62" s="23"/>
      <c r="AA62" s="44">
        <f t="shared" si="32"/>
        <v>7784932</v>
      </c>
      <c r="AB62" s="53">
        <f t="shared" si="33"/>
        <v>0.79212294262456384</v>
      </c>
      <c r="AC62" s="25"/>
      <c r="AD62" s="47">
        <v>769151</v>
      </c>
      <c r="AE62" s="51">
        <f t="shared" si="34"/>
        <v>7.826171807828583E-2</v>
      </c>
      <c r="AF62" s="25"/>
      <c r="AG62" s="47">
        <v>24220</v>
      </c>
      <c r="AH62" s="51">
        <f t="shared" si="35"/>
        <v>2.4644040141091708E-3</v>
      </c>
      <c r="AI62" s="25"/>
      <c r="AJ62" s="47">
        <v>360622</v>
      </c>
      <c r="AK62" s="51">
        <f t="shared" si="36"/>
        <v>3.6693571609251754E-2</v>
      </c>
      <c r="AL62" s="25"/>
      <c r="AM62" s="47">
        <v>0</v>
      </c>
      <c r="AN62" s="51">
        <f t="shared" si="37"/>
        <v>0</v>
      </c>
      <c r="AO62" s="25"/>
      <c r="AP62" s="47">
        <v>45017</v>
      </c>
      <c r="AQ62" s="51">
        <f t="shared" si="38"/>
        <v>4.5805150909641844E-3</v>
      </c>
      <c r="AR62" s="25"/>
      <c r="AS62" s="47">
        <v>31748</v>
      </c>
      <c r="AT62" s="51">
        <f t="shared" si="39"/>
        <v>3.2303839240271658E-3</v>
      </c>
      <c r="AU62" s="25"/>
      <c r="AV62" s="47">
        <v>0</v>
      </c>
      <c r="AW62" s="51">
        <f t="shared" si="40"/>
        <v>0</v>
      </c>
      <c r="AX62" s="25"/>
      <c r="AY62" s="47">
        <v>492791</v>
      </c>
      <c r="AZ62" s="51">
        <f t="shared" si="41"/>
        <v>5.0141871119606621E-2</v>
      </c>
      <c r="BA62" s="25"/>
      <c r="BB62" s="47">
        <v>319453</v>
      </c>
      <c r="BC62" s="51">
        <f t="shared" si="18"/>
        <v>3.2504593539191454E-2</v>
      </c>
      <c r="BD62" s="25"/>
      <c r="BE62" s="47">
        <v>0</v>
      </c>
      <c r="BF62" s="51">
        <f t="shared" si="42"/>
        <v>0</v>
      </c>
      <c r="BG62" s="25"/>
      <c r="BH62" s="49">
        <f t="shared" si="23"/>
        <v>2043002</v>
      </c>
      <c r="BI62" s="53">
        <f t="shared" si="43"/>
        <v>0.20787705737543619</v>
      </c>
      <c r="BJ62" s="24"/>
      <c r="BK62" s="44">
        <f t="shared" si="44"/>
        <v>9827934</v>
      </c>
    </row>
    <row r="63" spans="1:63" s="22" customFormat="1" ht="15" customHeight="1" x14ac:dyDescent="0.25">
      <c r="A63" s="22">
        <v>93</v>
      </c>
      <c r="B63" s="27" t="s">
        <v>58</v>
      </c>
      <c r="C63" s="47">
        <v>31935575</v>
      </c>
      <c r="D63" s="51">
        <f t="shared" si="24"/>
        <v>0.27481224169211554</v>
      </c>
      <c r="E63" s="23"/>
      <c r="F63" s="47">
        <v>7138227</v>
      </c>
      <c r="G63" s="51">
        <f t="shared" si="25"/>
        <v>6.1425922770364558E-2</v>
      </c>
      <c r="H63" s="23"/>
      <c r="I63" s="47">
        <v>5707881</v>
      </c>
      <c r="J63" s="51">
        <f t="shared" si="26"/>
        <v>4.9117498993577986E-2</v>
      </c>
      <c r="K63" s="26"/>
      <c r="L63" s="47">
        <v>5968892</v>
      </c>
      <c r="M63" s="56">
        <f t="shared" si="27"/>
        <v>5.1363552744490587E-2</v>
      </c>
      <c r="N63" s="26"/>
      <c r="O63" s="47">
        <v>5137434</v>
      </c>
      <c r="P63" s="51">
        <f t="shared" si="28"/>
        <v>4.4208684330414971E-2</v>
      </c>
      <c r="Q63" s="48"/>
      <c r="R63" s="47">
        <v>4594246</v>
      </c>
      <c r="S63" s="51">
        <f t="shared" si="29"/>
        <v>3.9534439011824123E-2</v>
      </c>
      <c r="T63" s="26"/>
      <c r="U63" s="44">
        <f t="shared" si="22"/>
        <v>60482255</v>
      </c>
      <c r="V63" s="53">
        <f t="shared" si="30"/>
        <v>0.52046233954278776</v>
      </c>
      <c r="W63" s="26"/>
      <c r="X63" s="47">
        <v>15706895</v>
      </c>
      <c r="Y63" s="51">
        <f t="shared" si="31"/>
        <v>0.13516108681220493</v>
      </c>
      <c r="Z63" s="23"/>
      <c r="AA63" s="44">
        <f t="shared" si="32"/>
        <v>76189150</v>
      </c>
      <c r="AB63" s="53">
        <f t="shared" si="33"/>
        <v>0.65562342635499271</v>
      </c>
      <c r="AC63" s="25"/>
      <c r="AD63" s="47">
        <v>22803070</v>
      </c>
      <c r="AE63" s="51">
        <f t="shared" si="34"/>
        <v>0.1962251434070697</v>
      </c>
      <c r="AF63" s="25"/>
      <c r="AG63" s="47">
        <v>10893539</v>
      </c>
      <c r="AH63" s="51">
        <f t="shared" si="35"/>
        <v>9.3741160838672455E-2</v>
      </c>
      <c r="AI63" s="25"/>
      <c r="AJ63" s="47">
        <v>1216930</v>
      </c>
      <c r="AK63" s="51">
        <f t="shared" si="36"/>
        <v>1.0471934865189877E-2</v>
      </c>
      <c r="AL63" s="25"/>
      <c r="AM63" s="47">
        <v>729612</v>
      </c>
      <c r="AN63" s="51">
        <f t="shared" si="37"/>
        <v>6.2784624759525329E-3</v>
      </c>
      <c r="AO63" s="25"/>
      <c r="AP63" s="47">
        <v>174429</v>
      </c>
      <c r="AQ63" s="51">
        <f t="shared" si="38"/>
        <v>1.5009976963343864E-3</v>
      </c>
      <c r="AR63" s="25"/>
      <c r="AS63" s="47">
        <v>222822</v>
      </c>
      <c r="AT63" s="51">
        <f t="shared" si="39"/>
        <v>1.9174294910400259E-3</v>
      </c>
      <c r="AU63" s="25"/>
      <c r="AV63" s="47">
        <v>77422</v>
      </c>
      <c r="AW63" s="51">
        <f t="shared" si="40"/>
        <v>6.6623235611968691E-4</v>
      </c>
      <c r="AX63" s="25"/>
      <c r="AY63" s="47">
        <v>2143715</v>
      </c>
      <c r="AZ63" s="51">
        <f t="shared" si="41"/>
        <v>1.8447111871291295E-2</v>
      </c>
      <c r="BA63" s="25"/>
      <c r="BB63" s="47">
        <v>1758017</v>
      </c>
      <c r="BC63" s="51">
        <f t="shared" si="18"/>
        <v>1.5128100643337342E-2</v>
      </c>
      <c r="BD63" s="25"/>
      <c r="BE63" s="47">
        <v>0</v>
      </c>
      <c r="BF63" s="51">
        <f t="shared" si="42"/>
        <v>0</v>
      </c>
      <c r="BG63" s="25"/>
      <c r="BH63" s="49">
        <f t="shared" si="23"/>
        <v>40019556</v>
      </c>
      <c r="BI63" s="53">
        <f t="shared" si="43"/>
        <v>0.34437657364500729</v>
      </c>
      <c r="BJ63" s="26"/>
      <c r="BK63" s="44">
        <f t="shared" si="44"/>
        <v>116208706</v>
      </c>
    </row>
    <row r="64" spans="1:63" s="22" customFormat="1" ht="18.75" customHeight="1" thickBot="1" x14ac:dyDescent="0.3">
      <c r="A64" s="30">
        <v>99</v>
      </c>
      <c r="B64" s="30" t="s">
        <v>59</v>
      </c>
      <c r="C64" s="31">
        <f>SUM(C4:C63)</f>
        <v>3148619417</v>
      </c>
      <c r="D64" s="54">
        <f t="shared" si="24"/>
        <v>0.41380432286130253</v>
      </c>
      <c r="E64" s="32"/>
      <c r="F64" s="31">
        <f>SUM(F4:F63)</f>
        <v>424718615</v>
      </c>
      <c r="G64" s="54">
        <f t="shared" si="25"/>
        <v>5.5818241460925747E-2</v>
      </c>
      <c r="H64" s="32"/>
      <c r="I64" s="31">
        <f>SUM(I4:I63)</f>
        <v>653882303</v>
      </c>
      <c r="J64" s="54">
        <f t="shared" si="26"/>
        <v>8.5935861972709179E-2</v>
      </c>
      <c r="K64" s="33"/>
      <c r="L64" s="31">
        <f>SUM(L4:L63)</f>
        <v>661808771</v>
      </c>
      <c r="M64" s="57">
        <f t="shared" si="27"/>
        <v>8.6977590517515968E-2</v>
      </c>
      <c r="N64" s="33"/>
      <c r="O64" s="31">
        <f>SUM(O4:O63)</f>
        <v>228018918</v>
      </c>
      <c r="P64" s="54">
        <f t="shared" si="28"/>
        <v>2.9967170199457889E-2</v>
      </c>
      <c r="Q64" s="35"/>
      <c r="R64" s="31">
        <f>SUM(R4:R63)</f>
        <v>310502655</v>
      </c>
      <c r="S64" s="54">
        <f t="shared" si="29"/>
        <v>4.0807517162977473E-2</v>
      </c>
      <c r="T64" s="33"/>
      <c r="U64" s="36">
        <f>SUM(U4:U63)</f>
        <v>5427550679</v>
      </c>
      <c r="V64" s="54">
        <f t="shared" si="30"/>
        <v>0.71331070417488884</v>
      </c>
      <c r="W64" s="33"/>
      <c r="X64" s="31">
        <f>SUM(X4:X63)</f>
        <v>1395810556</v>
      </c>
      <c r="Y64" s="54">
        <f t="shared" si="31"/>
        <v>0.18344307948102773</v>
      </c>
      <c r="Z64" s="32"/>
      <c r="AA64" s="31">
        <f>SUM(AA4:AA63)</f>
        <v>6823361235</v>
      </c>
      <c r="AB64" s="54">
        <f t="shared" si="33"/>
        <v>0.89675378365591651</v>
      </c>
      <c r="AC64" s="34"/>
      <c r="AD64" s="31">
        <f>SUM(AD4:AD63)</f>
        <v>261956128</v>
      </c>
      <c r="AE64" s="54">
        <f t="shared" si="34"/>
        <v>3.4427335860645461E-2</v>
      </c>
      <c r="AF64" s="34"/>
      <c r="AG64" s="31">
        <f>SUM(AG4:AG63)</f>
        <v>47786202</v>
      </c>
      <c r="AH64" s="54">
        <f t="shared" si="35"/>
        <v>6.2802563097842387E-3</v>
      </c>
      <c r="AI64" s="34"/>
      <c r="AJ64" s="31">
        <f>SUM(AJ4:AJ63)</f>
        <v>48501567</v>
      </c>
      <c r="AK64" s="54">
        <f t="shared" si="36"/>
        <v>6.3742724769416288E-3</v>
      </c>
      <c r="AL64" s="34"/>
      <c r="AM64" s="31">
        <f>SUM(AM4:AM63)</f>
        <v>8723845</v>
      </c>
      <c r="AN64" s="54">
        <f t="shared" si="37"/>
        <v>1.1465230613395406E-3</v>
      </c>
      <c r="AO64" s="34"/>
      <c r="AP64" s="31">
        <f>SUM(AP4:AP63)</f>
        <v>18076498</v>
      </c>
      <c r="AQ64" s="54">
        <f t="shared" si="38"/>
        <v>2.3756866181435005E-3</v>
      </c>
      <c r="AR64" s="34"/>
      <c r="AS64" s="31">
        <f>SUM(AS4:AS63)</f>
        <v>21185960</v>
      </c>
      <c r="AT64" s="54">
        <f t="shared" si="39"/>
        <v>2.7843447145859488E-3</v>
      </c>
      <c r="AU64" s="34"/>
      <c r="AV64" s="31">
        <f>SUM(AV4:AV63)</f>
        <v>156672</v>
      </c>
      <c r="AW64" s="54">
        <f t="shared" si="40"/>
        <v>2.0590469118397737E-5</v>
      </c>
      <c r="AX64" s="34"/>
      <c r="AY64" s="31">
        <f>SUM(AY4:AY63)</f>
        <v>256419993</v>
      </c>
      <c r="AZ64" s="54">
        <f t="shared" si="41"/>
        <v>3.3699754564990962E-2</v>
      </c>
      <c r="BA64" s="34"/>
      <c r="BB64" s="31">
        <f>SUM(BB4:BB63)</f>
        <v>122772360</v>
      </c>
      <c r="BC64" s="54">
        <f t="shared" si="18"/>
        <v>1.6135241058854229E-2</v>
      </c>
      <c r="BD64" s="34"/>
      <c r="BE64" s="31">
        <f>SUM(BE4:BE63)</f>
        <v>16825</v>
      </c>
      <c r="BF64" s="54">
        <f t="shared" si="42"/>
        <v>2.2112096795664954E-6</v>
      </c>
      <c r="BG64" s="34"/>
      <c r="BH64" s="31">
        <f>SUM(BH4:BH63)</f>
        <v>785596050</v>
      </c>
      <c r="BI64" s="54">
        <f t="shared" si="43"/>
        <v>0.10324621634408347</v>
      </c>
      <c r="BJ64" s="33"/>
      <c r="BK64" s="31">
        <f>SUM(BK4:BK63)</f>
        <v>7608957285</v>
      </c>
    </row>
    <row r="65" ht="14.1" customHeight="1" thickTop="1" x14ac:dyDescent="0.25"/>
    <row r="66" ht="14.1" customHeight="1" x14ac:dyDescent="0.25"/>
    <row r="67" ht="14.1" customHeight="1" x14ac:dyDescent="0.25"/>
    <row r="68" ht="14.1" customHeight="1" x14ac:dyDescent="0.25"/>
    <row r="69" ht="14.1" customHeight="1" x14ac:dyDescent="0.25"/>
    <row r="70" ht="14.1" customHeight="1" x14ac:dyDescent="0.25"/>
    <row r="71" ht="14.1" customHeight="1" x14ac:dyDescent="0.25"/>
    <row r="72" ht="14.1" customHeight="1" x14ac:dyDescent="0.25"/>
    <row r="73" ht="14.1" customHeight="1" x14ac:dyDescent="0.25"/>
    <row r="74" ht="14.1" customHeight="1" x14ac:dyDescent="0.25"/>
    <row r="75" ht="14.1" customHeight="1" x14ac:dyDescent="0.25"/>
    <row r="76" ht="14.1" customHeight="1" x14ac:dyDescent="0.25"/>
    <row r="77" ht="14.1" customHeight="1" x14ac:dyDescent="0.25"/>
    <row r="78" ht="14.1" customHeight="1" x14ac:dyDescent="0.25"/>
    <row r="79" ht="14.1" customHeight="1" x14ac:dyDescent="0.25"/>
    <row r="80" ht="14.1" customHeight="1" x14ac:dyDescent="0.25"/>
    <row r="81" ht="14.1" customHeight="1" x14ac:dyDescent="0.25"/>
    <row r="82" ht="14.1" customHeight="1" x14ac:dyDescent="0.25"/>
    <row r="83" ht="14.1" customHeight="1" x14ac:dyDescent="0.25"/>
    <row r="84" ht="14.1" customHeight="1" x14ac:dyDescent="0.25"/>
    <row r="85" ht="14.1" customHeight="1" x14ac:dyDescent="0.25"/>
    <row r="86" ht="14.1" customHeight="1" x14ac:dyDescent="0.25"/>
    <row r="87" ht="14.1" customHeight="1" x14ac:dyDescent="0.25"/>
    <row r="88" ht="14.1" customHeight="1" x14ac:dyDescent="0.25"/>
    <row r="89" ht="14.1" customHeight="1" x14ac:dyDescent="0.25"/>
    <row r="90" ht="14.1" customHeight="1" x14ac:dyDescent="0.25"/>
    <row r="91" ht="14.1" customHeight="1" x14ac:dyDescent="0.25"/>
    <row r="92" ht="14.1" customHeight="1" x14ac:dyDescent="0.25"/>
    <row r="93" ht="14.1" customHeight="1" x14ac:dyDescent="0.25"/>
    <row r="94" ht="14.1" customHeight="1" x14ac:dyDescent="0.25"/>
    <row r="95" ht="14.1" customHeight="1" x14ac:dyDescent="0.25"/>
    <row r="96" ht="14.1" customHeight="1" x14ac:dyDescent="0.25"/>
    <row r="97" ht="14.1" customHeight="1" x14ac:dyDescent="0.25"/>
    <row r="98" ht="14.1" customHeight="1" x14ac:dyDescent="0.25"/>
    <row r="99" ht="14.1" customHeight="1" x14ac:dyDescent="0.25"/>
    <row r="100" ht="14.1" customHeight="1" x14ac:dyDescent="0.25"/>
    <row r="101" ht="14.1" customHeight="1" x14ac:dyDescent="0.25"/>
    <row r="102" ht="14.1" customHeight="1" x14ac:dyDescent="0.25"/>
    <row r="103" ht="14.1" customHeight="1" x14ac:dyDescent="0.25"/>
    <row r="104" ht="14.1" customHeight="1" x14ac:dyDescent="0.25"/>
    <row r="105" ht="14.1" customHeight="1" x14ac:dyDescent="0.25"/>
    <row r="106" ht="14.1" customHeight="1" x14ac:dyDescent="0.25"/>
    <row r="107" ht="14.1" customHeight="1" x14ac:dyDescent="0.25"/>
    <row r="108" ht="14.1" customHeight="1" x14ac:dyDescent="0.25"/>
    <row r="109" ht="14.1" customHeight="1" x14ac:dyDescent="0.25"/>
    <row r="110" ht="14.1" customHeight="1" x14ac:dyDescent="0.25"/>
    <row r="111" ht="14.1" customHeight="1" x14ac:dyDescent="0.25"/>
    <row r="112" ht="14.1" customHeight="1" x14ac:dyDescent="0.25"/>
    <row r="113" ht="14.1" customHeight="1" x14ac:dyDescent="0.25"/>
    <row r="114" ht="14.1" customHeight="1" x14ac:dyDescent="0.25"/>
    <row r="115" ht="14.1" customHeight="1" x14ac:dyDescent="0.25"/>
    <row r="116" ht="14.1" customHeight="1" x14ac:dyDescent="0.25"/>
    <row r="117" ht="14.1" customHeight="1" x14ac:dyDescent="0.25"/>
    <row r="118" ht="14.1" customHeight="1" x14ac:dyDescent="0.25"/>
    <row r="119" ht="14.1" customHeight="1" x14ac:dyDescent="0.25"/>
    <row r="120" ht="14.1" customHeight="1" x14ac:dyDescent="0.25"/>
    <row r="121" ht="14.1" customHeight="1" x14ac:dyDescent="0.25"/>
    <row r="122" ht="14.1" customHeight="1" x14ac:dyDescent="0.25"/>
    <row r="123" ht="14.1" customHeight="1" x14ac:dyDescent="0.25"/>
    <row r="124" ht="14.1" customHeight="1" x14ac:dyDescent="0.25"/>
  </sheetData>
  <sheetProtection selectLockedCells="1" selectUnlockedCells="1"/>
  <phoneticPr fontId="0" type="noConversion"/>
  <pageMargins left="0.39370078740157483" right="0.11811023622047245" top="0.62992125984251968" bottom="0.19685039370078741" header="0.11811023622047245" footer="0.11811023622047245"/>
  <pageSetup paperSize="5" scale="58" fitToWidth="2" orientation="landscape" r:id="rId1"/>
  <headerFooter alignWithMargins="0">
    <oddHeader>&amp;C&amp;22TABLE 23
2024/25 ACTUAL OPERATING EXPENSES BY OBJECT</oddHeader>
    <oddFooter>&amp;C&amp;14Page &amp;P of &amp;N</oddFooter>
  </headerFooter>
  <colBreaks count="1" manualBreakCount="1">
    <brk id="28" max="6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23</vt:lpstr>
      <vt:lpstr>'Table 23'!Print_Area</vt:lpstr>
      <vt:lpstr>'Table 23'!Print_Titles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23 - Actual Operating Expenses by Program</dc:title>
  <dc:subject>Table 23 - Actual Operating Expenses by Program</dc:subject>
  <dc:creator>Ministry of Education and Child Care</dc:creator>
  <cp:keywords>Table 23 - Actual Operating Expenses by Program</cp:keywords>
  <cp:lastModifiedBy>Ralloff, Richard ECC:EX</cp:lastModifiedBy>
  <cp:lastPrinted>2025-10-30T20:20:01Z</cp:lastPrinted>
  <dcterms:created xsi:type="dcterms:W3CDTF">1998-07-29T23:12:05Z</dcterms:created>
  <dcterms:modified xsi:type="dcterms:W3CDTF">2025-10-30T20:28:24Z</dcterms:modified>
</cp:coreProperties>
</file>