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59A34777-1E92-4DB3-9985-B9B37DF0B26B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2" sheetId="1" r:id="rId1"/>
  </sheets>
  <definedNames>
    <definedName name="_xlnm.Print_Area" localSheetId="0">'Table 22'!$A$1:$W$67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7" i="1" l="1"/>
  <c r="W7" i="1"/>
  <c r="I7" i="1" s="1"/>
  <c r="W8" i="1"/>
  <c r="U8" i="1" s="1"/>
  <c r="W9" i="1"/>
  <c r="U9" i="1" s="1"/>
  <c r="W10" i="1"/>
  <c r="W11" i="1"/>
  <c r="W12" i="1"/>
  <c r="W13" i="1"/>
  <c r="U13" i="1" s="1"/>
  <c r="W14" i="1"/>
  <c r="W15" i="1"/>
  <c r="W16" i="1"/>
  <c r="W17" i="1"/>
  <c r="U17" i="1" s="1"/>
  <c r="W18" i="1"/>
  <c r="W19" i="1"/>
  <c r="W20" i="1"/>
  <c r="W21" i="1"/>
  <c r="U21" i="1" s="1"/>
  <c r="W22" i="1"/>
  <c r="W23" i="1"/>
  <c r="W24" i="1"/>
  <c r="M24" i="1" s="1"/>
  <c r="W25" i="1"/>
  <c r="U25" i="1" s="1"/>
  <c r="W26" i="1"/>
  <c r="W27" i="1"/>
  <c r="W28" i="1"/>
  <c r="W29" i="1"/>
  <c r="U29" i="1" s="1"/>
  <c r="W30" i="1"/>
  <c r="W31" i="1"/>
  <c r="W32" i="1"/>
  <c r="W33" i="1"/>
  <c r="U33" i="1" s="1"/>
  <c r="W34" i="1"/>
  <c r="W35" i="1"/>
  <c r="W36" i="1"/>
  <c r="W37" i="1"/>
  <c r="U37" i="1" s="1"/>
  <c r="W38" i="1"/>
  <c r="W39" i="1"/>
  <c r="W40" i="1"/>
  <c r="W41" i="1"/>
  <c r="U41" i="1" s="1"/>
  <c r="W42" i="1"/>
  <c r="W43" i="1"/>
  <c r="W44" i="1"/>
  <c r="W45" i="1"/>
  <c r="U45" i="1" s="1"/>
  <c r="W46" i="1"/>
  <c r="W47" i="1"/>
  <c r="W48" i="1"/>
  <c r="W49" i="1"/>
  <c r="U49" i="1" s="1"/>
  <c r="W50" i="1"/>
  <c r="W51" i="1"/>
  <c r="W52" i="1"/>
  <c r="W53" i="1"/>
  <c r="U53" i="1" s="1"/>
  <c r="W54" i="1"/>
  <c r="W55" i="1"/>
  <c r="W56" i="1"/>
  <c r="W57" i="1"/>
  <c r="U57" i="1" s="1"/>
  <c r="W58" i="1"/>
  <c r="W59" i="1"/>
  <c r="W60" i="1"/>
  <c r="W61" i="1"/>
  <c r="I61" i="1" s="1"/>
  <c r="W62" i="1"/>
  <c r="W63" i="1"/>
  <c r="U63" i="1" s="1"/>
  <c r="W64" i="1"/>
  <c r="W65" i="1"/>
  <c r="U65" i="1" s="1"/>
  <c r="W66" i="1"/>
  <c r="S67" i="1"/>
  <c r="O67" i="1"/>
  <c r="K67" i="1"/>
  <c r="G67" i="1"/>
  <c r="M49" i="1" l="1"/>
  <c r="E33" i="1"/>
  <c r="E9" i="1"/>
  <c r="M57" i="1"/>
  <c r="E29" i="1"/>
  <c r="M9" i="1"/>
  <c r="I45" i="1"/>
  <c r="I13" i="1"/>
  <c r="M13" i="1"/>
  <c r="I49" i="1"/>
  <c r="Q17" i="1"/>
  <c r="E13" i="1"/>
  <c r="I53" i="1"/>
  <c r="I29" i="1"/>
  <c r="U61" i="1"/>
  <c r="Q29" i="1"/>
  <c r="Q61" i="1"/>
  <c r="Q65" i="1"/>
  <c r="M21" i="1"/>
  <c r="I57" i="1"/>
  <c r="E21" i="1"/>
  <c r="Q13" i="1"/>
  <c r="M53" i="1"/>
  <c r="Q25" i="1"/>
  <c r="E65" i="1"/>
  <c r="M61" i="1"/>
  <c r="M41" i="1"/>
  <c r="I17" i="1"/>
  <c r="E45" i="1"/>
  <c r="I21" i="1"/>
  <c r="Q53" i="1"/>
  <c r="E61" i="1"/>
  <c r="E49" i="1"/>
  <c r="I33" i="1"/>
  <c r="M45" i="1"/>
  <c r="M33" i="1"/>
  <c r="Q37" i="1"/>
  <c r="Q49" i="1"/>
  <c r="Q9" i="1"/>
  <c r="Q21" i="1"/>
  <c r="E41" i="1"/>
  <c r="I37" i="1"/>
  <c r="E25" i="1"/>
  <c r="E37" i="1"/>
  <c r="M37" i="1"/>
  <c r="M65" i="1"/>
  <c r="Q45" i="1"/>
  <c r="E17" i="1"/>
  <c r="Q33" i="1"/>
  <c r="Q57" i="1"/>
  <c r="M29" i="1"/>
  <c r="I25" i="1"/>
  <c r="I65" i="1"/>
  <c r="E57" i="1"/>
  <c r="M17" i="1"/>
  <c r="I41" i="1"/>
  <c r="I9" i="1"/>
  <c r="M25" i="1"/>
  <c r="E53" i="1"/>
  <c r="Q41" i="1"/>
  <c r="E39" i="1"/>
  <c r="Q12" i="1"/>
  <c r="U11" i="1"/>
  <c r="I47" i="1"/>
  <c r="Q7" i="1"/>
  <c r="U19" i="1"/>
  <c r="M39" i="1"/>
  <c r="M31" i="1"/>
  <c r="I51" i="1"/>
  <c r="I23" i="1"/>
  <c r="I54" i="1"/>
  <c r="M18" i="1"/>
  <c r="E28" i="1"/>
  <c r="Q10" i="1"/>
  <c r="Q38" i="1"/>
  <c r="Q66" i="1"/>
  <c r="U66" i="1"/>
  <c r="Q22" i="1"/>
  <c r="E34" i="1"/>
  <c r="E23" i="1"/>
  <c r="M43" i="1"/>
  <c r="M15" i="1"/>
  <c r="I15" i="1"/>
  <c r="Q15" i="1"/>
  <c r="U7" i="1"/>
  <c r="I16" i="1"/>
  <c r="I42" i="1"/>
  <c r="U44" i="1"/>
  <c r="M22" i="1"/>
  <c r="I19" i="1"/>
  <c r="Q43" i="1"/>
  <c r="E11" i="1"/>
  <c r="E55" i="1"/>
  <c r="M59" i="1"/>
  <c r="U36" i="1"/>
  <c r="U60" i="1"/>
  <c r="E7" i="1"/>
  <c r="I11" i="1"/>
  <c r="Q63" i="1"/>
  <c r="U35" i="1"/>
  <c r="Q11" i="1"/>
  <c r="M19" i="1"/>
  <c r="Q39" i="1"/>
  <c r="M7" i="1"/>
  <c r="M35" i="1"/>
  <c r="M28" i="1"/>
  <c r="I22" i="1"/>
  <c r="U50" i="1"/>
  <c r="Q40" i="1"/>
  <c r="M58" i="1"/>
  <c r="U12" i="1"/>
  <c r="I34" i="1"/>
  <c r="Q35" i="1"/>
  <c r="I35" i="1"/>
  <c r="U56" i="1"/>
  <c r="I27" i="1"/>
  <c r="Q23" i="1"/>
  <c r="I59" i="1"/>
  <c r="U15" i="1"/>
  <c r="U39" i="1"/>
  <c r="E15" i="1"/>
  <c r="M55" i="1"/>
  <c r="I63" i="1"/>
  <c r="E59" i="1"/>
  <c r="E44" i="1"/>
  <c r="Q31" i="1"/>
  <c r="E51" i="1"/>
  <c r="I12" i="1"/>
  <c r="M27" i="1"/>
  <c r="M38" i="1"/>
  <c r="Q19" i="1"/>
  <c r="I31" i="1"/>
  <c r="M23" i="1"/>
  <c r="E47" i="1"/>
  <c r="Q51" i="1"/>
  <c r="U47" i="1"/>
  <c r="I55" i="1"/>
  <c r="I39" i="1"/>
  <c r="E19" i="1"/>
  <c r="U51" i="1"/>
  <c r="Q55" i="1"/>
  <c r="E31" i="1"/>
  <c r="M47" i="1"/>
  <c r="U23" i="1"/>
  <c r="U43" i="1"/>
  <c r="M11" i="1"/>
  <c r="Q47" i="1"/>
  <c r="E27" i="1"/>
  <c r="E35" i="1"/>
  <c r="I48" i="1"/>
  <c r="Q54" i="1"/>
  <c r="U55" i="1"/>
  <c r="E63" i="1"/>
  <c r="M32" i="1"/>
  <c r="E52" i="1"/>
  <c r="E20" i="1"/>
  <c r="U20" i="1"/>
  <c r="Q36" i="1"/>
  <c r="Q27" i="1"/>
  <c r="I52" i="1"/>
  <c r="E43" i="1"/>
  <c r="M63" i="1"/>
  <c r="Q59" i="1"/>
  <c r="U27" i="1"/>
  <c r="I43" i="1"/>
  <c r="U31" i="1"/>
  <c r="U59" i="1"/>
  <c r="M51" i="1"/>
  <c r="E12" i="1"/>
  <c r="E50" i="1"/>
  <c r="E48" i="1"/>
  <c r="U64" i="1"/>
  <c r="W67" i="1"/>
  <c r="M20" i="1"/>
  <c r="I30" i="1"/>
  <c r="I62" i="1"/>
  <c r="I40" i="1"/>
  <c r="Q8" i="1"/>
  <c r="M26" i="1"/>
  <c r="U46" i="1"/>
  <c r="Q50" i="1"/>
  <c r="Q34" i="1"/>
  <c r="Q18" i="1"/>
  <c r="M46" i="1"/>
  <c r="M62" i="1"/>
  <c r="E66" i="1"/>
  <c r="M44" i="1"/>
  <c r="M16" i="1"/>
  <c r="I58" i="1"/>
  <c r="I60" i="1"/>
  <c r="M14" i="1"/>
  <c r="Q64" i="1"/>
  <c r="Q32" i="1"/>
  <c r="E14" i="1"/>
  <c r="E22" i="1"/>
  <c r="E30" i="1"/>
  <c r="U38" i="1"/>
  <c r="M48" i="1"/>
  <c r="U40" i="1"/>
  <c r="E32" i="1"/>
  <c r="E26" i="1"/>
  <c r="E18" i="1"/>
  <c r="E10" i="1"/>
  <c r="Q14" i="1"/>
  <c r="Q44" i="1"/>
  <c r="M8" i="1"/>
  <c r="E54" i="1"/>
  <c r="I18" i="1"/>
  <c r="M34" i="1"/>
  <c r="Q52" i="1"/>
  <c r="M42" i="1"/>
  <c r="M12" i="1"/>
  <c r="M60" i="1"/>
  <c r="I38" i="1"/>
  <c r="I32" i="1"/>
  <c r="U62" i="1"/>
  <c r="U58" i="1"/>
  <c r="Q62" i="1"/>
  <c r="Q46" i="1"/>
  <c r="Q30" i="1"/>
  <c r="E40" i="1"/>
  <c r="M54" i="1"/>
  <c r="I64" i="1"/>
  <c r="M64" i="1"/>
  <c r="M40" i="1"/>
  <c r="I10" i="1"/>
  <c r="U48" i="1"/>
  <c r="I44" i="1"/>
  <c r="M30" i="1"/>
  <c r="Q56" i="1"/>
  <c r="Q24" i="1"/>
  <c r="E8" i="1"/>
  <c r="U16" i="1"/>
  <c r="U24" i="1"/>
  <c r="U32" i="1"/>
  <c r="U42" i="1"/>
  <c r="E38" i="1"/>
  <c r="U30" i="1"/>
  <c r="E24" i="1"/>
  <c r="E16" i="1"/>
  <c r="Q20" i="1"/>
  <c r="Q60" i="1"/>
  <c r="I20" i="1"/>
  <c r="E46" i="1"/>
  <c r="M66" i="1"/>
  <c r="E58" i="1"/>
  <c r="I50" i="1"/>
  <c r="E62" i="1"/>
  <c r="I14" i="1"/>
  <c r="I46" i="1"/>
  <c r="I56" i="1"/>
  <c r="I24" i="1"/>
  <c r="M10" i="1"/>
  <c r="U54" i="1"/>
  <c r="Q58" i="1"/>
  <c r="Q42" i="1"/>
  <c r="Q26" i="1"/>
  <c r="E42" i="1"/>
  <c r="M56" i="1"/>
  <c r="E64" i="1"/>
  <c r="M36" i="1"/>
  <c r="I26" i="1"/>
  <c r="U52" i="1"/>
  <c r="I28" i="1"/>
  <c r="E60" i="1"/>
  <c r="Q48" i="1"/>
  <c r="Q16" i="1"/>
  <c r="U10" i="1"/>
  <c r="U18" i="1"/>
  <c r="U26" i="1"/>
  <c r="U34" i="1"/>
  <c r="M50" i="1"/>
  <c r="M52" i="1"/>
  <c r="E36" i="1"/>
  <c r="U28" i="1"/>
  <c r="U22" i="1"/>
  <c r="U14" i="1"/>
  <c r="I8" i="1"/>
  <c r="Q28" i="1"/>
  <c r="E56" i="1"/>
  <c r="I36" i="1"/>
  <c r="I66" i="1"/>
  <c r="I67" i="1" l="1"/>
  <c r="E67" i="1"/>
  <c r="U67" i="1"/>
  <c r="Q67" i="1"/>
  <c r="M67" i="1"/>
</calcChain>
</file>

<file path=xl/sharedStrings.xml><?xml version="1.0" encoding="utf-8"?>
<sst xmlns="http://schemas.openxmlformats.org/spreadsheetml/2006/main" count="128" uniqueCount="78">
  <si>
    <t xml:space="preserve"> </t>
  </si>
  <si>
    <t>(Operating)</t>
  </si>
  <si>
    <t>TABLE 22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</si>
  <si>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</si>
  <si>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</si>
  <si>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</si>
  <si>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</si>
  <si>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</si>
  <si>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</si>
  <si>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</si>
  <si>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</si>
  <si>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</si>
  <si>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</si>
  <si>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</si>
  <si>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</si>
  <si>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</si>
  <si>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</si>
  <si>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</si>
  <si>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</si>
  <si>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</si>
  <si>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</si>
  <si>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</si>
  <si>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</si>
  <si>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</si>
  <si>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</si>
  <si>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</si>
  <si>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</si>
  <si>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</si>
  <si>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</si>
  <si>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</si>
  <si>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</si>
  <si>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</si>
  <si>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</si>
  <si>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</si>
  <si>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</si>
  <si>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</si>
  <si>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</si>
  <si>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</si>
  <si>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</si>
  <si>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</si>
  <si>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</si>
  <si>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</si>
  <si>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</si>
  <si>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</si>
  <si>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</si>
  <si>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</si>
  <si>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</si>
  <si>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</si>
  <si>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</si>
  <si>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</si>
  <si>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</si>
  <si>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</si>
  <si>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</si>
  <si>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</si>
  <si>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</si>
  <si>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</si>
  <si>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</si>
  <si>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</si>
  <si>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</si>
  <si>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</si>
  <si>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</si>
  <si>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/>
  </si>
  <si>
    <t>Total</t>
  </si>
  <si>
    <t>District</t>
  </si>
  <si>
    <t>Transportation</t>
  </si>
  <si>
    <t>Debt Services</t>
  </si>
  <si>
    <t>Operating</t>
  </si>
  <si>
    <t>Instruction</t>
  </si>
  <si>
    <t>Maintenance</t>
  </si>
  <si>
    <t>Expense</t>
  </si>
  <si>
    <t xml:space="preserve"> % of</t>
  </si>
  <si>
    <t>Operations &amp;</t>
  </si>
  <si>
    <t>&amp; Housing</t>
  </si>
  <si>
    <t>Administration</t>
  </si>
  <si>
    <t>Kamloops-Thompson</t>
  </si>
  <si>
    <t>Pacific Rim</t>
  </si>
  <si>
    <t>qathet</t>
  </si>
  <si>
    <t>2024/25 ACTUAL OPERATING EXPENSES BY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</si>
</sst>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5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sz val="1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/>
    </xf>
    <xf numFmtId="44" fontId="3" fillId="0" borderId="0" xfId="2" applyFont="1" applyAlignment="1">
      <alignment vertical="center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3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Continuous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Continuous" vertical="center"/>
    </xf>
    <xf numFmtId="0" fontId="1" fillId="0" borderId="1" xfId="0" applyFont="1" applyBorder="1"/>
    <xf numFmtId="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Continuous" vertical="center"/>
    </xf>
    <xf numFmtId="3" fontId="1" fillId="0" borderId="0" xfId="0" applyNumberFormat="1" applyFont="1" applyAlignment="1">
      <alignment vertical="center"/>
    </xf>
    <xf numFmtId="165" fontId="1" fillId="0" borderId="0" xfId="0" applyNumberFormat="1" applyFont="1" applyProtection="1">
      <protection locked="0"/>
    </xf>
    <xf numFmtId="164" fontId="1" fillId="0" borderId="0" xfId="0" applyNumberFormat="1" applyFont="1" applyAlignment="1">
      <alignment vertical="center"/>
    </xf>
    <xf numFmtId="3" fontId="1" fillId="0" borderId="0" xfId="1" applyNumberFormat="1" applyFont="1" applyAlignment="1">
      <alignment vertical="center"/>
    </xf>
    <xf numFmtId="3" fontId="1" fillId="0" borderId="0" xfId="0" applyNumberFormat="1" applyFont="1" applyAlignment="1">
      <alignment horizontal="left" vertical="center"/>
    </xf>
    <xf numFmtId="3" fontId="1" fillId="0" borderId="0" xfId="1" applyNumberFormat="1" applyFont="1" applyBorder="1" applyAlignment="1">
      <alignment vertical="center"/>
    </xf>
    <xf numFmtId="3" fontId="1" fillId="0" borderId="0" xfId="0" applyNumberFormat="1" applyFont="1"/>
    <xf numFmtId="164" fontId="1" fillId="0" borderId="0" xfId="0" applyNumberFormat="1" applyFont="1"/>
    <xf numFmtId="3" fontId="1" fillId="0" borderId="0" xfId="1" applyNumberFormat="1" applyFont="1" applyAlignment="1"/>
    <xf numFmtId="0" fontId="4" fillId="0" borderId="2" xfId="0" applyFont="1" applyBorder="1" applyAlignment="1">
      <alignment vertical="center"/>
    </xf>
    <xf numFmtId="165" fontId="4" fillId="0" borderId="2" xfId="0" applyNumberFormat="1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165" fontId="4" fillId="0" borderId="0" xfId="0" applyNumberFormat="1" applyFont="1"/>
    <xf numFmtId="166" fontId="1" fillId="0" borderId="0" xfId="0" applyNumberFormat="1" applyFont="1"/>
    <xf numFmtId="166" fontId="1" fillId="0" borderId="0" xfId="0" applyNumberFormat="1" applyFont="1" applyAlignment="1">
      <alignment vertical="center"/>
    </xf>
    <xf numFmtId="166" fontId="4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44" fontId="3" fillId="0" borderId="0" xfId="2" applyFont="1" applyAlignment="1">
      <alignment horizontal="center" vertic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68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A6" sqref="A6"/>
    </sheetView>
  </sheetViews>
  <sheetFormatPr defaultRowHeight="15.9" customHeight="1" x14ac:dyDescent="0.25"/>
  <cols>
    <col min="1" max="1" width="3.5546875" customWidth="1"/>
    <col min="2" max="2" width="26.33203125" bestFit="1" customWidth="1"/>
    <col min="3" max="3" width="14" bestFit="1" customWidth="1"/>
    <col min="4" max="4" width="1.33203125" customWidth="1"/>
    <col min="5" max="5" width="8.6640625" bestFit="1" customWidth="1"/>
    <col min="6" max="6" width="2.6640625" style="3" customWidth="1"/>
    <col min="7" max="7" width="14.33203125" bestFit="1" customWidth="1"/>
    <col min="8" max="8" width="1.33203125" customWidth="1"/>
    <col min="9" max="9" width="7.5546875" bestFit="1" customWidth="1"/>
    <col min="10" max="10" width="2.6640625" customWidth="1"/>
    <col min="11" max="11" width="12.88671875" customWidth="1"/>
    <col min="12" max="12" width="1.33203125" customWidth="1"/>
    <col min="13" max="13" width="7.6640625" bestFit="1" customWidth="1"/>
    <col min="14" max="14" width="2.6640625" customWidth="1"/>
    <col min="15" max="15" width="12.88671875" customWidth="1"/>
    <col min="16" max="16" width="1.33203125" customWidth="1"/>
    <col min="17" max="17" width="7.5546875" bestFit="1" customWidth="1"/>
    <col min="18" max="18" width="2.6640625" customWidth="1"/>
    <col min="19" max="19" width="12.88671875" hidden="1" customWidth="1"/>
    <col min="20" max="20" width="1.33203125" hidden="1" customWidth="1"/>
    <col min="21" max="21" width="5.33203125" hidden="1" customWidth="1"/>
    <col min="22" max="22" width="2.6640625" hidden="1" customWidth="1"/>
    <col min="23" max="23" width="14.109375" bestFit="1" customWidth="1"/>
  </cols>
  <sheetData>
    <row r="1" spans="1:23" s="1" customFormat="1" ht="26.25" customHeight="1" x14ac:dyDescent="0.25">
      <c r="A1" s="34" t="s">
        <v>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</row>
    <row r="2" spans="1:23" s="2" customFormat="1" ht="26.25" customHeight="1" x14ac:dyDescent="0.25">
      <c r="A2" s="35" t="s">
        <v>77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3" s="3" customFormat="1" ht="15" customHeight="1" x14ac:dyDescent="0.25">
      <c r="A3" s="4"/>
      <c r="B3" s="4"/>
      <c r="C3" s="5" t="s">
        <v>61</v>
      </c>
      <c r="D3" s="5" t="s">
        <v>61</v>
      </c>
      <c r="E3" s="5" t="s">
        <v>61</v>
      </c>
      <c r="F3" s="5" t="s">
        <v>61</v>
      </c>
      <c r="G3" s="5" t="s">
        <v>61</v>
      </c>
      <c r="H3" s="5" t="s">
        <v>61</v>
      </c>
      <c r="I3" s="5" t="s">
        <v>61</v>
      </c>
      <c r="J3" s="5" t="s">
        <v>61</v>
      </c>
      <c r="K3" s="5" t="s">
        <v>61</v>
      </c>
      <c r="L3" s="5" t="s">
        <v>61</v>
      </c>
      <c r="M3" s="5" t="s">
        <v>61</v>
      </c>
      <c r="N3" s="5" t="s">
        <v>61</v>
      </c>
      <c r="O3" s="5" t="s">
        <v>61</v>
      </c>
      <c r="P3" s="5" t="s">
        <v>61</v>
      </c>
      <c r="Q3" s="5" t="s">
        <v>61</v>
      </c>
      <c r="R3" s="5" t="s">
        <v>61</v>
      </c>
      <c r="S3" s="5" t="s">
        <v>61</v>
      </c>
      <c r="T3" s="5" t="s">
        <v>61</v>
      </c>
      <c r="U3" s="5" t="s">
        <v>61</v>
      </c>
      <c r="V3" s="5" t="s">
        <v>61</v>
      </c>
      <c r="W3" s="5"/>
    </row>
    <row r="4" spans="1:23" s="3" customFormat="1" ht="15" customHeight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28" t="s">
        <v>62</v>
      </c>
    </row>
    <row r="5" spans="1:23" s="3" customFormat="1" ht="15" customHeight="1" x14ac:dyDescent="0.25">
      <c r="A5" s="4"/>
      <c r="B5" s="4" t="s">
        <v>0</v>
      </c>
      <c r="C5" s="5" t="s">
        <v>0</v>
      </c>
      <c r="D5" s="6" t="s">
        <v>61</v>
      </c>
      <c r="E5" s="5" t="s">
        <v>70</v>
      </c>
      <c r="F5" s="4" t="s">
        <v>61</v>
      </c>
      <c r="G5" s="5" t="s">
        <v>63</v>
      </c>
      <c r="H5" s="6" t="s">
        <v>61</v>
      </c>
      <c r="I5" s="5" t="s">
        <v>70</v>
      </c>
      <c r="J5" s="6" t="s">
        <v>61</v>
      </c>
      <c r="K5" s="5" t="s">
        <v>71</v>
      </c>
      <c r="L5" s="6" t="s">
        <v>61</v>
      </c>
      <c r="M5" s="5" t="s">
        <v>70</v>
      </c>
      <c r="N5" s="6" t="s">
        <v>61</v>
      </c>
      <c r="O5" s="5" t="s">
        <v>64</v>
      </c>
      <c r="P5" s="6" t="s">
        <v>61</v>
      </c>
      <c r="Q5" s="5" t="s">
        <v>70</v>
      </c>
      <c r="R5" s="5" t="s">
        <v>61</v>
      </c>
      <c r="S5" s="7" t="s">
        <v>65</v>
      </c>
      <c r="T5" s="8" t="s">
        <v>61</v>
      </c>
      <c r="U5" s="5" t="s">
        <v>70</v>
      </c>
      <c r="V5" s="6" t="s">
        <v>61</v>
      </c>
      <c r="W5" s="28" t="s">
        <v>66</v>
      </c>
    </row>
    <row r="6" spans="1:23" s="3" customFormat="1" ht="15" customHeight="1" x14ac:dyDescent="0.25">
      <c r="A6" s="9"/>
      <c r="B6" s="9" t="s">
        <v>0</v>
      </c>
      <c r="C6" s="10" t="s">
        <v>67</v>
      </c>
      <c r="D6" s="11" t="s">
        <v>61</v>
      </c>
      <c r="E6" s="10" t="s">
        <v>62</v>
      </c>
      <c r="F6" s="12" t="s">
        <v>61</v>
      </c>
      <c r="G6" s="10" t="s">
        <v>73</v>
      </c>
      <c r="H6" s="11" t="s">
        <v>61</v>
      </c>
      <c r="I6" s="10" t="s">
        <v>62</v>
      </c>
      <c r="J6" s="11" t="s">
        <v>61</v>
      </c>
      <c r="K6" s="10" t="s">
        <v>68</v>
      </c>
      <c r="L6" s="11" t="s">
        <v>61</v>
      </c>
      <c r="M6" s="10" t="s">
        <v>62</v>
      </c>
      <c r="N6" s="11" t="s">
        <v>61</v>
      </c>
      <c r="O6" s="10" t="s">
        <v>72</v>
      </c>
      <c r="P6" s="11" t="s">
        <v>61</v>
      </c>
      <c r="Q6" s="10" t="s">
        <v>62</v>
      </c>
      <c r="R6" s="10" t="s">
        <v>61</v>
      </c>
      <c r="S6" s="13" t="s">
        <v>1</v>
      </c>
      <c r="T6" s="14" t="s">
        <v>61</v>
      </c>
      <c r="U6" s="10" t="s">
        <v>62</v>
      </c>
      <c r="V6" s="11" t="s">
        <v>61</v>
      </c>
      <c r="W6" s="29" t="s">
        <v>69</v>
      </c>
    </row>
    <row r="7" spans="1:23" s="3" customFormat="1" ht="18" customHeight="1" x14ac:dyDescent="0.25">
      <c r="A7" s="4">
        <v>5</v>
      </c>
      <c r="B7" s="21" t="s">
        <v>3</v>
      </c>
      <c r="C7" s="16">
        <v>65349563</v>
      </c>
      <c r="D7" s="21"/>
      <c r="E7" s="31">
        <f t="shared" ref="E7:E64" si="0">C7/$W7</f>
        <v>0.82274679840137532</v>
      </c>
      <c r="F7" s="23"/>
      <c r="G7" s="16">
        <v>3189047</v>
      </c>
      <c r="H7" s="21"/>
      <c r="I7" s="31">
        <f>G7/$W7</f>
        <v>4.014989678204138E-2</v>
      </c>
      <c r="J7" s="23"/>
      <c r="K7" s="16">
        <v>8506515</v>
      </c>
      <c r="L7" s="23"/>
      <c r="M7" s="31">
        <f>K7/$W7</f>
        <v>0.10709647716853554</v>
      </c>
      <c r="N7" s="23"/>
      <c r="O7" s="16">
        <v>2383398</v>
      </c>
      <c r="P7" s="23"/>
      <c r="Q7" s="31">
        <f>O7/$W7</f>
        <v>3.0006827648047792E-2</v>
      </c>
      <c r="R7" s="22"/>
      <c r="S7" s="16">
        <v>0</v>
      </c>
      <c r="T7" s="21"/>
      <c r="U7" s="31">
        <f>S7/$W7</f>
        <v>0</v>
      </c>
      <c r="V7" s="23"/>
      <c r="W7" s="30">
        <f>C7+G7+K7+O7+S7</f>
        <v>79428523</v>
      </c>
    </row>
    <row r="8" spans="1:23" s="3" customFormat="1" ht="15" customHeight="1" x14ac:dyDescent="0.25">
      <c r="A8" s="15">
        <v>6</v>
      </c>
      <c r="B8" s="15" t="s">
        <v>4</v>
      </c>
      <c r="C8" s="16">
        <v>43125223</v>
      </c>
      <c r="D8" s="15"/>
      <c r="E8" s="32">
        <f t="shared" si="0"/>
        <v>0.79200608198756817</v>
      </c>
      <c r="F8" s="18"/>
      <c r="G8" s="16">
        <v>2578800</v>
      </c>
      <c r="H8" s="15"/>
      <c r="I8" s="32">
        <f t="shared" ref="I8:I67" si="1">G8/$W8</f>
        <v>4.7360341399963098E-2</v>
      </c>
      <c r="J8" s="18"/>
      <c r="K8" s="16">
        <v>6524333</v>
      </c>
      <c r="L8" s="18"/>
      <c r="M8" s="32">
        <f t="shared" ref="M8:M67" si="2">K8/$W8</f>
        <v>0.1198210944187395</v>
      </c>
      <c r="N8" s="18"/>
      <c r="O8" s="16">
        <v>2222265</v>
      </c>
      <c r="P8" s="18"/>
      <c r="Q8" s="32">
        <f t="shared" ref="Q8:Q67" si="3">O8/$W8</f>
        <v>4.0812482193729252E-2</v>
      </c>
      <c r="R8" s="17"/>
      <c r="S8" s="16">
        <v>0</v>
      </c>
      <c r="T8" s="15"/>
      <c r="U8" s="32">
        <f t="shared" ref="U8:U67" si="4">S8/$W8</f>
        <v>0</v>
      </c>
      <c r="V8" s="18"/>
      <c r="W8" s="30">
        <f>C8+G8+K8+O8+S8</f>
        <v>54450621</v>
      </c>
    </row>
    <row r="9" spans="1:23" s="3" customFormat="1" ht="15" customHeight="1" x14ac:dyDescent="0.25">
      <c r="A9" s="15">
        <v>8</v>
      </c>
      <c r="B9" s="15" t="s">
        <v>5</v>
      </c>
      <c r="C9" s="16">
        <v>49581438</v>
      </c>
      <c r="D9" s="15"/>
      <c r="E9" s="32">
        <f t="shared" si="0"/>
        <v>0.7405067266916735</v>
      </c>
      <c r="F9" s="18"/>
      <c r="G9" s="16">
        <v>4792147</v>
      </c>
      <c r="H9" s="15"/>
      <c r="I9" s="32">
        <f t="shared" si="1"/>
        <v>7.1571483844323422E-2</v>
      </c>
      <c r="J9" s="18"/>
      <c r="K9" s="16">
        <v>9130932</v>
      </c>
      <c r="L9" s="18"/>
      <c r="M9" s="32">
        <f t="shared" si="2"/>
        <v>0.13637193352407923</v>
      </c>
      <c r="N9" s="18"/>
      <c r="O9" s="16">
        <v>3451577</v>
      </c>
      <c r="P9" s="18"/>
      <c r="Q9" s="32">
        <f t="shared" si="3"/>
        <v>5.1549855939923853E-2</v>
      </c>
      <c r="R9" s="17"/>
      <c r="S9" s="16">
        <v>0</v>
      </c>
      <c r="T9" s="15"/>
      <c r="U9" s="32">
        <f t="shared" si="4"/>
        <v>0</v>
      </c>
      <c r="V9" s="18"/>
      <c r="W9" s="30">
        <f t="shared" ref="W9:W66" si="5">C9+G9+K9+O9+S9</f>
        <v>66956094</v>
      </c>
    </row>
    <row r="10" spans="1:23" s="3" customFormat="1" ht="15" customHeight="1" x14ac:dyDescent="0.25">
      <c r="A10" s="15">
        <v>10</v>
      </c>
      <c r="B10" s="15" t="s">
        <v>6</v>
      </c>
      <c r="C10" s="16">
        <v>9111451</v>
      </c>
      <c r="D10" s="19"/>
      <c r="E10" s="32">
        <f t="shared" si="0"/>
        <v>0.73342169482941166</v>
      </c>
      <c r="F10" s="18"/>
      <c r="G10" s="16">
        <v>1308946</v>
      </c>
      <c r="H10" s="15"/>
      <c r="I10" s="32">
        <f t="shared" si="1"/>
        <v>0.10536295412884063</v>
      </c>
      <c r="J10" s="18"/>
      <c r="K10" s="16">
        <v>1466261</v>
      </c>
      <c r="L10" s="18"/>
      <c r="M10" s="32">
        <f t="shared" si="2"/>
        <v>0.11802594643622272</v>
      </c>
      <c r="N10" s="18"/>
      <c r="O10" s="16">
        <v>536551</v>
      </c>
      <c r="P10" s="18"/>
      <c r="Q10" s="32">
        <f t="shared" si="3"/>
        <v>4.3189404605525027E-2</v>
      </c>
      <c r="R10" s="17"/>
      <c r="S10" s="16">
        <v>0</v>
      </c>
      <c r="T10" s="15"/>
      <c r="U10" s="32">
        <f t="shared" si="4"/>
        <v>0</v>
      </c>
      <c r="V10" s="18"/>
      <c r="W10" s="30">
        <f t="shared" si="5"/>
        <v>12423209</v>
      </c>
    </row>
    <row r="11" spans="1:23" s="3" customFormat="1" ht="15" customHeight="1" x14ac:dyDescent="0.25">
      <c r="A11" s="15">
        <v>19</v>
      </c>
      <c r="B11" s="15" t="s">
        <v>7</v>
      </c>
      <c r="C11" s="16">
        <v>14124101</v>
      </c>
      <c r="D11" s="15"/>
      <c r="E11" s="32">
        <f t="shared" si="0"/>
        <v>0.8281026260644434</v>
      </c>
      <c r="F11" s="18"/>
      <c r="G11" s="16">
        <v>1012456</v>
      </c>
      <c r="H11" s="15"/>
      <c r="I11" s="32">
        <f t="shared" si="1"/>
        <v>5.936076727111355E-2</v>
      </c>
      <c r="J11" s="18"/>
      <c r="K11" s="16">
        <v>1629682</v>
      </c>
      <c r="L11" s="18"/>
      <c r="M11" s="32">
        <f t="shared" si="2"/>
        <v>9.554901539219765E-2</v>
      </c>
      <c r="N11" s="18"/>
      <c r="O11" s="16">
        <v>289740</v>
      </c>
      <c r="P11" s="18"/>
      <c r="Q11" s="32">
        <f t="shared" si="3"/>
        <v>1.6987591272245351E-2</v>
      </c>
      <c r="R11" s="17"/>
      <c r="S11" s="16">
        <v>0</v>
      </c>
      <c r="T11" s="15"/>
      <c r="U11" s="32">
        <f t="shared" si="4"/>
        <v>0</v>
      </c>
      <c r="V11" s="18"/>
      <c r="W11" s="30">
        <f t="shared" si="5"/>
        <v>17055979</v>
      </c>
    </row>
    <row r="12" spans="1:23" s="3" customFormat="1" ht="15" customHeight="1" x14ac:dyDescent="0.25">
      <c r="A12" s="15">
        <v>20</v>
      </c>
      <c r="B12" s="15" t="s">
        <v>8</v>
      </c>
      <c r="C12" s="16">
        <v>42182307</v>
      </c>
      <c r="D12" s="15"/>
      <c r="E12" s="32">
        <f t="shared" si="0"/>
        <v>0.79491352141790339</v>
      </c>
      <c r="F12" s="18"/>
      <c r="G12" s="16">
        <v>3095642</v>
      </c>
      <c r="H12" s="15"/>
      <c r="I12" s="32">
        <f t="shared" si="1"/>
        <v>5.8336488880732895E-2</v>
      </c>
      <c r="J12" s="18"/>
      <c r="K12" s="16">
        <v>6066025</v>
      </c>
      <c r="L12" s="18"/>
      <c r="M12" s="32">
        <f t="shared" si="2"/>
        <v>0.11431250770042135</v>
      </c>
      <c r="N12" s="18"/>
      <c r="O12" s="16">
        <v>1721304</v>
      </c>
      <c r="P12" s="18"/>
      <c r="Q12" s="32">
        <f t="shared" si="3"/>
        <v>3.2437482000942312E-2</v>
      </c>
      <c r="R12" s="17"/>
      <c r="S12" s="16">
        <v>0</v>
      </c>
      <c r="T12" s="15"/>
      <c r="U12" s="32">
        <f t="shared" si="4"/>
        <v>0</v>
      </c>
      <c r="V12" s="18"/>
      <c r="W12" s="30">
        <f t="shared" si="5"/>
        <v>53065278</v>
      </c>
    </row>
    <row r="13" spans="1:23" s="3" customFormat="1" ht="15" customHeight="1" x14ac:dyDescent="0.25">
      <c r="A13" s="15">
        <v>22</v>
      </c>
      <c r="B13" s="15" t="s">
        <v>9</v>
      </c>
      <c r="C13" s="16">
        <v>100016903</v>
      </c>
      <c r="D13" s="15"/>
      <c r="E13" s="32">
        <f t="shared" si="0"/>
        <v>0.84084125030929324</v>
      </c>
      <c r="F13" s="18"/>
      <c r="G13" s="16">
        <v>4707372</v>
      </c>
      <c r="H13" s="15"/>
      <c r="I13" s="32">
        <f t="shared" si="1"/>
        <v>3.9574836246938763E-2</v>
      </c>
      <c r="J13" s="18"/>
      <c r="K13" s="16">
        <v>11411770</v>
      </c>
      <c r="L13" s="18"/>
      <c r="M13" s="32">
        <f t="shared" si="2"/>
        <v>9.5938653039897501E-2</v>
      </c>
      <c r="N13" s="18"/>
      <c r="O13" s="16">
        <v>2812571</v>
      </c>
      <c r="P13" s="18"/>
      <c r="Q13" s="32">
        <f t="shared" si="3"/>
        <v>2.3645260403870525E-2</v>
      </c>
      <c r="R13" s="17"/>
      <c r="S13" s="16">
        <v>0</v>
      </c>
      <c r="T13" s="15"/>
      <c r="U13" s="32">
        <f t="shared" si="4"/>
        <v>0</v>
      </c>
      <c r="V13" s="18"/>
      <c r="W13" s="30">
        <f t="shared" si="5"/>
        <v>118948616</v>
      </c>
    </row>
    <row r="14" spans="1:23" s="3" customFormat="1" ht="15" customHeight="1" x14ac:dyDescent="0.25">
      <c r="A14" s="15">
        <v>23</v>
      </c>
      <c r="B14" s="15" t="s">
        <v>10</v>
      </c>
      <c r="C14" s="16">
        <v>258208469</v>
      </c>
      <c r="D14" s="15"/>
      <c r="E14" s="32">
        <f t="shared" si="0"/>
        <v>0.84837612467426482</v>
      </c>
      <c r="F14" s="18"/>
      <c r="G14" s="16">
        <v>9385912</v>
      </c>
      <c r="H14" s="15"/>
      <c r="I14" s="32">
        <f t="shared" si="1"/>
        <v>3.0838584342071592E-2</v>
      </c>
      <c r="J14" s="18"/>
      <c r="K14" s="16">
        <v>30241564</v>
      </c>
      <c r="L14" s="18"/>
      <c r="M14" s="32">
        <f t="shared" si="2"/>
        <v>9.9362429783078715E-2</v>
      </c>
      <c r="N14" s="18"/>
      <c r="O14" s="16">
        <v>6520179</v>
      </c>
      <c r="P14" s="18"/>
      <c r="Q14" s="32">
        <f t="shared" si="3"/>
        <v>2.1422861200584876E-2</v>
      </c>
      <c r="R14" s="17"/>
      <c r="S14" s="16">
        <v>0</v>
      </c>
      <c r="T14" s="15"/>
      <c r="U14" s="32">
        <f t="shared" si="4"/>
        <v>0</v>
      </c>
      <c r="V14" s="18"/>
      <c r="W14" s="30">
        <f t="shared" si="5"/>
        <v>304356124</v>
      </c>
    </row>
    <row r="15" spans="1:23" s="3" customFormat="1" ht="15" customHeight="1" x14ac:dyDescent="0.25">
      <c r="A15" s="15">
        <v>27</v>
      </c>
      <c r="B15" s="15" t="s">
        <v>11</v>
      </c>
      <c r="C15" s="16">
        <v>44702327</v>
      </c>
      <c r="D15" s="15"/>
      <c r="E15" s="32">
        <f t="shared" si="0"/>
        <v>0.70878034512032351</v>
      </c>
      <c r="F15" s="18"/>
      <c r="G15" s="16">
        <v>3539444</v>
      </c>
      <c r="H15" s="15"/>
      <c r="I15" s="32">
        <f t="shared" si="1"/>
        <v>5.6119860155245574E-2</v>
      </c>
      <c r="J15" s="18"/>
      <c r="K15" s="16">
        <v>9687332</v>
      </c>
      <c r="L15" s="18"/>
      <c r="M15" s="32">
        <f t="shared" si="2"/>
        <v>0.15359805582951316</v>
      </c>
      <c r="N15" s="18"/>
      <c r="O15" s="16">
        <v>5140263</v>
      </c>
      <c r="P15" s="18"/>
      <c r="Q15" s="32">
        <f t="shared" si="3"/>
        <v>8.15017388949177E-2</v>
      </c>
      <c r="R15" s="17"/>
      <c r="S15" s="16">
        <v>0</v>
      </c>
      <c r="T15" s="15"/>
      <c r="U15" s="32">
        <f t="shared" si="4"/>
        <v>0</v>
      </c>
      <c r="V15" s="18"/>
      <c r="W15" s="30">
        <f t="shared" si="5"/>
        <v>63069366</v>
      </c>
    </row>
    <row r="16" spans="1:23" s="3" customFormat="1" ht="15" customHeight="1" x14ac:dyDescent="0.25">
      <c r="A16" s="15">
        <v>28</v>
      </c>
      <c r="B16" s="15" t="s">
        <v>12</v>
      </c>
      <c r="C16" s="16">
        <v>33622253</v>
      </c>
      <c r="D16" s="15"/>
      <c r="E16" s="32">
        <f t="shared" si="0"/>
        <v>0.77951823483270333</v>
      </c>
      <c r="F16" s="18"/>
      <c r="G16" s="16">
        <v>2513048</v>
      </c>
      <c r="H16" s="15"/>
      <c r="I16" s="32">
        <f t="shared" si="1"/>
        <v>5.8263993820100501E-2</v>
      </c>
      <c r="J16" s="18"/>
      <c r="K16" s="16">
        <v>4691473</v>
      </c>
      <c r="L16" s="18"/>
      <c r="M16" s="32">
        <f t="shared" si="2"/>
        <v>0.10876988974312005</v>
      </c>
      <c r="N16" s="18"/>
      <c r="O16" s="16">
        <v>2305319</v>
      </c>
      <c r="P16" s="18"/>
      <c r="Q16" s="32">
        <f t="shared" si="3"/>
        <v>5.3447881604076111E-2</v>
      </c>
      <c r="R16" s="17"/>
      <c r="S16" s="16">
        <v>0</v>
      </c>
      <c r="T16" s="15"/>
      <c r="U16" s="32">
        <f t="shared" si="4"/>
        <v>0</v>
      </c>
      <c r="V16" s="18"/>
      <c r="W16" s="30">
        <f t="shared" si="5"/>
        <v>43132093</v>
      </c>
    </row>
    <row r="17" spans="1:23" s="3" customFormat="1" ht="15" customHeight="1" x14ac:dyDescent="0.25">
      <c r="A17" s="15">
        <v>33</v>
      </c>
      <c r="B17" s="15" t="s">
        <v>13</v>
      </c>
      <c r="C17" s="16">
        <v>164663654</v>
      </c>
      <c r="D17" s="15"/>
      <c r="E17" s="32">
        <f t="shared" si="0"/>
        <v>0.84212175831550828</v>
      </c>
      <c r="F17" s="18"/>
      <c r="G17" s="16">
        <v>6823628</v>
      </c>
      <c r="H17" s="15"/>
      <c r="I17" s="32">
        <f t="shared" si="1"/>
        <v>3.4897352693575807E-2</v>
      </c>
      <c r="J17" s="18"/>
      <c r="K17" s="16">
        <v>18249667</v>
      </c>
      <c r="L17" s="18"/>
      <c r="M17" s="32">
        <f t="shared" si="2"/>
        <v>9.3332324950790344E-2</v>
      </c>
      <c r="N17" s="18"/>
      <c r="O17" s="16">
        <v>5797310</v>
      </c>
      <c r="P17" s="18"/>
      <c r="Q17" s="32">
        <f t="shared" si="3"/>
        <v>2.9648564040125572E-2</v>
      </c>
      <c r="R17" s="17"/>
      <c r="S17" s="16">
        <v>0</v>
      </c>
      <c r="T17" s="15"/>
      <c r="U17" s="32">
        <f t="shared" si="4"/>
        <v>0</v>
      </c>
      <c r="V17" s="18"/>
      <c r="W17" s="30">
        <f t="shared" si="5"/>
        <v>195534259</v>
      </c>
    </row>
    <row r="18" spans="1:23" s="3" customFormat="1" ht="15" customHeight="1" x14ac:dyDescent="0.25">
      <c r="A18" s="15">
        <v>34</v>
      </c>
      <c r="B18" s="15" t="s">
        <v>14</v>
      </c>
      <c r="C18" s="16">
        <v>203670014</v>
      </c>
      <c r="D18" s="15"/>
      <c r="E18" s="32">
        <f t="shared" si="0"/>
        <v>0.84118525145584888</v>
      </c>
      <c r="F18" s="18"/>
      <c r="G18" s="16">
        <v>10123977</v>
      </c>
      <c r="H18" s="15"/>
      <c r="I18" s="32">
        <f t="shared" si="1"/>
        <v>4.1813421481270339E-2</v>
      </c>
      <c r="J18" s="18"/>
      <c r="K18" s="16">
        <v>23832015</v>
      </c>
      <c r="L18" s="18"/>
      <c r="M18" s="32">
        <f t="shared" si="2"/>
        <v>9.8429509267253065E-2</v>
      </c>
      <c r="N18" s="18"/>
      <c r="O18" s="16">
        <v>4496658</v>
      </c>
      <c r="P18" s="18"/>
      <c r="Q18" s="32">
        <f t="shared" si="3"/>
        <v>1.8571817795627756E-2</v>
      </c>
      <c r="R18" s="17"/>
      <c r="S18" s="16">
        <v>0</v>
      </c>
      <c r="T18" s="15"/>
      <c r="U18" s="32">
        <f t="shared" si="4"/>
        <v>0</v>
      </c>
      <c r="V18" s="18"/>
      <c r="W18" s="30">
        <f t="shared" si="5"/>
        <v>242122664</v>
      </c>
    </row>
    <row r="19" spans="1:23" s="3" customFormat="1" ht="15" customHeight="1" x14ac:dyDescent="0.25">
      <c r="A19" s="15">
        <v>35</v>
      </c>
      <c r="B19" s="15" t="s">
        <v>15</v>
      </c>
      <c r="C19" s="16">
        <v>258842362</v>
      </c>
      <c r="D19" s="15"/>
      <c r="E19" s="32">
        <f t="shared" si="0"/>
        <v>0.85010622092623189</v>
      </c>
      <c r="F19" s="18"/>
      <c r="G19" s="16">
        <v>11084383</v>
      </c>
      <c r="H19" s="15"/>
      <c r="I19" s="32">
        <f t="shared" si="1"/>
        <v>3.6404021623898518E-2</v>
      </c>
      <c r="J19" s="18"/>
      <c r="K19" s="16">
        <v>31628623</v>
      </c>
      <c r="L19" s="18"/>
      <c r="M19" s="32">
        <f t="shared" si="2"/>
        <v>0.10387669531322891</v>
      </c>
      <c r="N19" s="18"/>
      <c r="O19" s="16">
        <v>2927008</v>
      </c>
      <c r="P19" s="18"/>
      <c r="Q19" s="32">
        <f t="shared" si="3"/>
        <v>9.6130621366407095E-3</v>
      </c>
      <c r="R19" s="17"/>
      <c r="S19" s="16">
        <v>0</v>
      </c>
      <c r="T19" s="15"/>
      <c r="U19" s="32">
        <f t="shared" si="4"/>
        <v>0</v>
      </c>
      <c r="V19" s="18"/>
      <c r="W19" s="30">
        <f t="shared" si="5"/>
        <v>304482376</v>
      </c>
    </row>
    <row r="20" spans="1:23" s="3" customFormat="1" ht="15" customHeight="1" x14ac:dyDescent="0.25">
      <c r="A20" s="15">
        <v>36</v>
      </c>
      <c r="B20" s="15" t="s">
        <v>16</v>
      </c>
      <c r="C20" s="16">
        <v>812746478</v>
      </c>
      <c r="D20" s="15"/>
      <c r="E20" s="32">
        <f t="shared" si="0"/>
        <v>0.8689208604565799</v>
      </c>
      <c r="F20" s="18"/>
      <c r="G20" s="16">
        <v>25444336</v>
      </c>
      <c r="H20" s="15"/>
      <c r="I20" s="32">
        <f t="shared" si="1"/>
        <v>2.720296541336268E-2</v>
      </c>
      <c r="J20" s="18"/>
      <c r="K20" s="16">
        <v>92817930</v>
      </c>
      <c r="L20" s="18"/>
      <c r="M20" s="32">
        <f t="shared" si="2"/>
        <v>9.9233202215609717E-2</v>
      </c>
      <c r="N20" s="18"/>
      <c r="O20" s="16">
        <v>4342811</v>
      </c>
      <c r="P20" s="18"/>
      <c r="Q20" s="32">
        <f t="shared" si="3"/>
        <v>4.6429719144477181E-3</v>
      </c>
      <c r="R20" s="17"/>
      <c r="S20" s="16">
        <v>0</v>
      </c>
      <c r="T20" s="15"/>
      <c r="U20" s="32">
        <f t="shared" si="4"/>
        <v>0</v>
      </c>
      <c r="V20" s="18"/>
      <c r="W20" s="30">
        <f t="shared" si="5"/>
        <v>935351555</v>
      </c>
    </row>
    <row r="21" spans="1:23" s="3" customFormat="1" ht="15" customHeight="1" x14ac:dyDescent="0.25">
      <c r="A21" s="15">
        <v>37</v>
      </c>
      <c r="B21" s="15" t="s">
        <v>17</v>
      </c>
      <c r="C21" s="16">
        <v>172651235</v>
      </c>
      <c r="D21" s="15"/>
      <c r="E21" s="32">
        <f t="shared" si="0"/>
        <v>0.85654865384307988</v>
      </c>
      <c r="F21" s="18"/>
      <c r="G21" s="16">
        <v>6657248</v>
      </c>
      <c r="H21" s="15"/>
      <c r="I21" s="32">
        <f t="shared" si="1"/>
        <v>3.3027605117910308E-2</v>
      </c>
      <c r="J21" s="18"/>
      <c r="K21" s="16">
        <v>20980265</v>
      </c>
      <c r="L21" s="18"/>
      <c r="M21" s="32">
        <f t="shared" si="2"/>
        <v>0.10408623919209778</v>
      </c>
      <c r="N21" s="18"/>
      <c r="O21" s="16">
        <v>1277426</v>
      </c>
      <c r="P21" s="18"/>
      <c r="Q21" s="32">
        <f t="shared" si="3"/>
        <v>6.3375018469120714E-3</v>
      </c>
      <c r="R21" s="17"/>
      <c r="S21" s="16">
        <v>0</v>
      </c>
      <c r="T21" s="15"/>
      <c r="U21" s="32">
        <f t="shared" si="4"/>
        <v>0</v>
      </c>
      <c r="V21" s="18"/>
      <c r="W21" s="30">
        <f t="shared" si="5"/>
        <v>201566174</v>
      </c>
    </row>
    <row r="22" spans="1:23" s="3" customFormat="1" ht="15" customHeight="1" x14ac:dyDescent="0.25">
      <c r="A22" s="15">
        <v>38</v>
      </c>
      <c r="B22" s="15" t="s">
        <v>18</v>
      </c>
      <c r="C22" s="16">
        <v>233376827</v>
      </c>
      <c r="D22" s="15"/>
      <c r="E22" s="32">
        <f t="shared" si="0"/>
        <v>0.84069349215175582</v>
      </c>
      <c r="F22" s="18"/>
      <c r="G22" s="16">
        <v>8381727</v>
      </c>
      <c r="H22" s="15"/>
      <c r="I22" s="32">
        <f t="shared" si="1"/>
        <v>3.0193500496485285E-2</v>
      </c>
      <c r="J22" s="18"/>
      <c r="K22" s="16">
        <v>34185358</v>
      </c>
      <c r="L22" s="18"/>
      <c r="M22" s="32">
        <f t="shared" si="2"/>
        <v>0.12314593683921311</v>
      </c>
      <c r="N22" s="18"/>
      <c r="O22" s="16">
        <v>1656461</v>
      </c>
      <c r="P22" s="18"/>
      <c r="Q22" s="32">
        <f t="shared" si="3"/>
        <v>5.9670705125457451E-3</v>
      </c>
      <c r="R22" s="17"/>
      <c r="S22" s="16">
        <v>0</v>
      </c>
      <c r="T22" s="15"/>
      <c r="U22" s="32">
        <f t="shared" si="4"/>
        <v>0</v>
      </c>
      <c r="V22" s="18"/>
      <c r="W22" s="30">
        <f t="shared" si="5"/>
        <v>277600373</v>
      </c>
    </row>
    <row r="23" spans="1:23" s="3" customFormat="1" ht="15" customHeight="1" x14ac:dyDescent="0.25">
      <c r="A23" s="15">
        <v>39</v>
      </c>
      <c r="B23" s="15" t="s">
        <v>19</v>
      </c>
      <c r="C23" s="16">
        <v>536552340</v>
      </c>
      <c r="D23" s="15"/>
      <c r="E23" s="32">
        <f t="shared" si="0"/>
        <v>0.81408250413071293</v>
      </c>
      <c r="F23" s="18"/>
      <c r="G23" s="16">
        <v>31960231</v>
      </c>
      <c r="H23" s="15"/>
      <c r="I23" s="32">
        <f t="shared" si="1"/>
        <v>4.8491569126464046E-2</v>
      </c>
      <c r="J23" s="18"/>
      <c r="K23" s="16">
        <v>86272194</v>
      </c>
      <c r="L23" s="18"/>
      <c r="M23" s="32">
        <f t="shared" si="2"/>
        <v>0.1308962397375262</v>
      </c>
      <c r="N23" s="18"/>
      <c r="O23" s="16">
        <v>4303641</v>
      </c>
      <c r="P23" s="18"/>
      <c r="Q23" s="32">
        <f t="shared" si="3"/>
        <v>6.5296870052968282E-3</v>
      </c>
      <c r="R23" s="17"/>
      <c r="S23" s="16">
        <v>0</v>
      </c>
      <c r="T23" s="15"/>
      <c r="U23" s="32">
        <f t="shared" si="4"/>
        <v>0</v>
      </c>
      <c r="V23" s="18"/>
      <c r="W23" s="30">
        <f t="shared" si="5"/>
        <v>659088406</v>
      </c>
    </row>
    <row r="24" spans="1:23" s="3" customFormat="1" ht="15" customHeight="1" x14ac:dyDescent="0.25">
      <c r="A24" s="15">
        <v>40</v>
      </c>
      <c r="B24" s="15" t="s">
        <v>20</v>
      </c>
      <c r="C24" s="16">
        <v>82300811</v>
      </c>
      <c r="D24" s="15"/>
      <c r="E24" s="32">
        <f t="shared" si="0"/>
        <v>0.85856582842570783</v>
      </c>
      <c r="F24" s="18"/>
      <c r="G24" s="16">
        <v>4610929</v>
      </c>
      <c r="H24" s="15"/>
      <c r="I24" s="32">
        <f t="shared" si="1"/>
        <v>4.8101422435522782E-2</v>
      </c>
      <c r="J24" s="18"/>
      <c r="K24" s="16">
        <v>8523797</v>
      </c>
      <c r="L24" s="18"/>
      <c r="M24" s="32">
        <f t="shared" si="2"/>
        <v>8.8920640558907291E-2</v>
      </c>
      <c r="N24" s="18"/>
      <c r="O24" s="16">
        <v>422938</v>
      </c>
      <c r="P24" s="18"/>
      <c r="Q24" s="32">
        <f t="shared" si="3"/>
        <v>4.4121085798621354E-3</v>
      </c>
      <c r="R24" s="17"/>
      <c r="S24" s="16">
        <v>0</v>
      </c>
      <c r="T24" s="15"/>
      <c r="U24" s="32">
        <f t="shared" si="4"/>
        <v>0</v>
      </c>
      <c r="V24" s="18"/>
      <c r="W24" s="30">
        <f t="shared" si="5"/>
        <v>95858475</v>
      </c>
    </row>
    <row r="25" spans="1:23" s="3" customFormat="1" ht="15" customHeight="1" x14ac:dyDescent="0.25">
      <c r="A25" s="15">
        <v>41</v>
      </c>
      <c r="B25" s="15" t="s">
        <v>21</v>
      </c>
      <c r="C25" s="16">
        <v>294120399</v>
      </c>
      <c r="D25" s="15"/>
      <c r="E25" s="32">
        <f t="shared" si="0"/>
        <v>0.88130309216929825</v>
      </c>
      <c r="F25" s="18"/>
      <c r="G25" s="16">
        <v>9920374</v>
      </c>
      <c r="H25" s="15"/>
      <c r="I25" s="32">
        <f t="shared" si="1"/>
        <v>2.9725433228709547E-2</v>
      </c>
      <c r="J25" s="18"/>
      <c r="K25" s="16">
        <v>28556426</v>
      </c>
      <c r="L25" s="18"/>
      <c r="M25" s="32">
        <f t="shared" si="2"/>
        <v>8.5566545607412101E-2</v>
      </c>
      <c r="N25" s="18"/>
      <c r="O25" s="16">
        <v>1136339</v>
      </c>
      <c r="P25" s="18"/>
      <c r="Q25" s="32">
        <f t="shared" si="3"/>
        <v>3.4049289945801012E-3</v>
      </c>
      <c r="R25" s="17"/>
      <c r="S25" s="16">
        <v>0</v>
      </c>
      <c r="T25" s="15"/>
      <c r="U25" s="32">
        <f t="shared" si="4"/>
        <v>0</v>
      </c>
      <c r="V25" s="18"/>
      <c r="W25" s="30">
        <f t="shared" si="5"/>
        <v>333733538</v>
      </c>
    </row>
    <row r="26" spans="1:23" s="3" customFormat="1" ht="15" customHeight="1" x14ac:dyDescent="0.25">
      <c r="A26" s="15">
        <v>42</v>
      </c>
      <c r="B26" s="15" t="s">
        <v>22</v>
      </c>
      <c r="C26" s="16">
        <v>182571710</v>
      </c>
      <c r="D26" s="15"/>
      <c r="E26" s="32">
        <f t="shared" si="0"/>
        <v>0.8644030496831181</v>
      </c>
      <c r="F26" s="18"/>
      <c r="G26" s="16">
        <v>7776356</v>
      </c>
      <c r="H26" s="15"/>
      <c r="I26" s="32">
        <f t="shared" si="1"/>
        <v>3.6817893866588715E-2</v>
      </c>
      <c r="J26" s="18"/>
      <c r="K26" s="16">
        <v>20069982</v>
      </c>
      <c r="L26" s="18"/>
      <c r="M26" s="32">
        <f t="shared" si="2"/>
        <v>9.5023230312545601E-2</v>
      </c>
      <c r="N26" s="18"/>
      <c r="O26" s="16">
        <v>793273</v>
      </c>
      <c r="P26" s="18"/>
      <c r="Q26" s="32">
        <f t="shared" si="3"/>
        <v>3.755826137747607E-3</v>
      </c>
      <c r="R26" s="17"/>
      <c r="S26" s="16">
        <v>0</v>
      </c>
      <c r="T26" s="15"/>
      <c r="U26" s="32">
        <f t="shared" si="4"/>
        <v>0</v>
      </c>
      <c r="V26" s="18"/>
      <c r="W26" s="30">
        <f t="shared" si="5"/>
        <v>211211321</v>
      </c>
    </row>
    <row r="27" spans="1:23" s="3" customFormat="1" ht="15" customHeight="1" x14ac:dyDescent="0.25">
      <c r="A27" s="15">
        <v>43</v>
      </c>
      <c r="B27" s="15" t="s">
        <v>23</v>
      </c>
      <c r="C27" s="16">
        <v>333867985</v>
      </c>
      <c r="D27" s="15"/>
      <c r="E27" s="32">
        <f t="shared" si="0"/>
        <v>0.84770973887894185</v>
      </c>
      <c r="F27" s="18"/>
      <c r="G27" s="16">
        <v>17375476</v>
      </c>
      <c r="H27" s="15"/>
      <c r="I27" s="32">
        <f t="shared" si="1"/>
        <v>4.4117318475017368E-2</v>
      </c>
      <c r="J27" s="18"/>
      <c r="K27" s="16">
        <v>42000695</v>
      </c>
      <c r="L27" s="18"/>
      <c r="M27" s="32">
        <f t="shared" si="2"/>
        <v>0.10664214537127326</v>
      </c>
      <c r="N27" s="18"/>
      <c r="O27" s="16">
        <v>602900</v>
      </c>
      <c r="P27" s="18"/>
      <c r="Q27" s="32">
        <f t="shared" si="3"/>
        <v>1.5307972747674926E-3</v>
      </c>
      <c r="R27" s="17"/>
      <c r="S27" s="16">
        <v>0</v>
      </c>
      <c r="T27" s="15"/>
      <c r="U27" s="32">
        <f t="shared" si="4"/>
        <v>0</v>
      </c>
      <c r="V27" s="18"/>
      <c r="W27" s="30">
        <f t="shared" si="5"/>
        <v>393847056</v>
      </c>
    </row>
    <row r="28" spans="1:23" s="3" customFormat="1" ht="15" customHeight="1" x14ac:dyDescent="0.25">
      <c r="A28" s="15">
        <v>44</v>
      </c>
      <c r="B28" s="15" t="s">
        <v>24</v>
      </c>
      <c r="C28" s="16">
        <v>177949970</v>
      </c>
      <c r="D28" s="15"/>
      <c r="E28" s="32">
        <f t="shared" si="0"/>
        <v>0.86076337646102818</v>
      </c>
      <c r="F28" s="18"/>
      <c r="G28" s="16">
        <v>7447106</v>
      </c>
      <c r="H28" s="15"/>
      <c r="I28" s="32">
        <f t="shared" si="1"/>
        <v>3.602246241133495E-2</v>
      </c>
      <c r="J28" s="18"/>
      <c r="K28" s="16">
        <v>20838309</v>
      </c>
      <c r="L28" s="18"/>
      <c r="M28" s="32">
        <f t="shared" si="2"/>
        <v>0.10079716908397474</v>
      </c>
      <c r="N28" s="18"/>
      <c r="O28" s="16">
        <v>499677</v>
      </c>
      <c r="P28" s="18"/>
      <c r="Q28" s="32">
        <f t="shared" si="3"/>
        <v>2.416992043662144E-3</v>
      </c>
      <c r="R28" s="17"/>
      <c r="S28" s="16">
        <v>0</v>
      </c>
      <c r="T28" s="15"/>
      <c r="U28" s="32">
        <f t="shared" si="4"/>
        <v>0</v>
      </c>
      <c r="V28" s="18"/>
      <c r="W28" s="30">
        <f t="shared" si="5"/>
        <v>206735062</v>
      </c>
    </row>
    <row r="29" spans="1:23" s="3" customFormat="1" ht="15" customHeight="1" x14ac:dyDescent="0.25">
      <c r="A29" s="15">
        <v>45</v>
      </c>
      <c r="B29" s="15" t="s">
        <v>25</v>
      </c>
      <c r="C29" s="16">
        <v>80083522</v>
      </c>
      <c r="D29" s="15"/>
      <c r="E29" s="32">
        <f t="shared" si="0"/>
        <v>0.86779709026605401</v>
      </c>
      <c r="F29" s="18"/>
      <c r="G29" s="16">
        <v>3487681</v>
      </c>
      <c r="H29" s="15"/>
      <c r="I29" s="32">
        <f t="shared" si="1"/>
        <v>3.779303592037575E-2</v>
      </c>
      <c r="J29" s="18"/>
      <c r="K29" s="16">
        <v>8119630</v>
      </c>
      <c r="L29" s="18"/>
      <c r="M29" s="32">
        <f t="shared" si="2"/>
        <v>8.7985532005410053E-2</v>
      </c>
      <c r="N29" s="18"/>
      <c r="O29" s="16">
        <v>592862</v>
      </c>
      <c r="P29" s="18"/>
      <c r="Q29" s="32">
        <f t="shared" si="3"/>
        <v>6.4243418081601526E-3</v>
      </c>
      <c r="R29" s="17"/>
      <c r="S29" s="16">
        <v>0</v>
      </c>
      <c r="T29" s="15"/>
      <c r="U29" s="32">
        <f t="shared" si="4"/>
        <v>0</v>
      </c>
      <c r="V29" s="18"/>
      <c r="W29" s="30">
        <f t="shared" si="5"/>
        <v>92283695</v>
      </c>
    </row>
    <row r="30" spans="1:23" s="3" customFormat="1" ht="15" customHeight="1" x14ac:dyDescent="0.25">
      <c r="A30" s="15">
        <v>46</v>
      </c>
      <c r="B30" s="15" t="s">
        <v>26</v>
      </c>
      <c r="C30" s="16">
        <v>43972003</v>
      </c>
      <c r="D30" s="15"/>
      <c r="E30" s="32">
        <f t="shared" si="0"/>
        <v>0.81156356184688094</v>
      </c>
      <c r="F30" s="18"/>
      <c r="G30" s="16">
        <v>2947482</v>
      </c>
      <c r="H30" s="15"/>
      <c r="I30" s="32">
        <f t="shared" si="1"/>
        <v>5.4399818684620037E-2</v>
      </c>
      <c r="J30" s="18"/>
      <c r="K30" s="16">
        <v>5437017</v>
      </c>
      <c r="L30" s="18"/>
      <c r="M30" s="32">
        <f t="shared" si="2"/>
        <v>0.10034759804646705</v>
      </c>
      <c r="N30" s="18"/>
      <c r="O30" s="16">
        <v>1825333</v>
      </c>
      <c r="P30" s="18"/>
      <c r="Q30" s="32">
        <f t="shared" si="3"/>
        <v>3.3689021422031944E-2</v>
      </c>
      <c r="R30" s="17"/>
      <c r="S30" s="16">
        <v>0</v>
      </c>
      <c r="T30" s="15"/>
      <c r="U30" s="32">
        <f t="shared" si="4"/>
        <v>0</v>
      </c>
      <c r="V30" s="18"/>
      <c r="W30" s="30">
        <f t="shared" si="5"/>
        <v>54181835</v>
      </c>
    </row>
    <row r="31" spans="1:23" s="3" customFormat="1" ht="15" customHeight="1" x14ac:dyDescent="0.25">
      <c r="A31" s="15">
        <v>47</v>
      </c>
      <c r="B31" s="15" t="s">
        <v>76</v>
      </c>
      <c r="C31" s="16">
        <v>37673216</v>
      </c>
      <c r="D31" s="15"/>
      <c r="E31" s="32">
        <f t="shared" si="0"/>
        <v>0.82882633227739411</v>
      </c>
      <c r="F31" s="18"/>
      <c r="G31" s="16">
        <v>2661362</v>
      </c>
      <c r="H31" s="15"/>
      <c r="I31" s="32">
        <f t="shared" si="1"/>
        <v>5.855106464291316E-2</v>
      </c>
      <c r="J31" s="18"/>
      <c r="K31" s="16">
        <v>3859073</v>
      </c>
      <c r="L31" s="18"/>
      <c r="M31" s="32">
        <f t="shared" si="2"/>
        <v>8.4901201972794688E-2</v>
      </c>
      <c r="N31" s="18"/>
      <c r="O31" s="16">
        <v>1260040</v>
      </c>
      <c r="P31" s="18"/>
      <c r="Q31" s="32">
        <f t="shared" si="3"/>
        <v>2.7721401106898007E-2</v>
      </c>
      <c r="R31" s="17"/>
      <c r="S31" s="16">
        <v>0</v>
      </c>
      <c r="T31" s="15"/>
      <c r="U31" s="32">
        <f t="shared" si="4"/>
        <v>0</v>
      </c>
      <c r="V31" s="18"/>
      <c r="W31" s="30">
        <f t="shared" si="5"/>
        <v>45453691</v>
      </c>
    </row>
    <row r="32" spans="1:23" s="3" customFormat="1" ht="15" customHeight="1" x14ac:dyDescent="0.25">
      <c r="A32" s="15">
        <v>48</v>
      </c>
      <c r="B32" s="15" t="s">
        <v>27</v>
      </c>
      <c r="C32" s="16">
        <v>57180653</v>
      </c>
      <c r="D32" s="15"/>
      <c r="E32" s="32">
        <f t="shared" si="0"/>
        <v>0.79170809194796654</v>
      </c>
      <c r="F32" s="18"/>
      <c r="G32" s="16">
        <v>4502051</v>
      </c>
      <c r="H32" s="15"/>
      <c r="I32" s="32">
        <f t="shared" si="1"/>
        <v>6.2334199070137139E-2</v>
      </c>
      <c r="J32" s="18"/>
      <c r="K32" s="16">
        <v>9322177</v>
      </c>
      <c r="L32" s="18"/>
      <c r="M32" s="32">
        <f t="shared" si="2"/>
        <v>0.12907237987420708</v>
      </c>
      <c r="N32" s="18"/>
      <c r="O32" s="16">
        <v>1219533</v>
      </c>
      <c r="P32" s="18"/>
      <c r="Q32" s="32">
        <f t="shared" si="3"/>
        <v>1.6885329107689265E-2</v>
      </c>
      <c r="R32" s="17"/>
      <c r="S32" s="16">
        <v>0</v>
      </c>
      <c r="T32" s="15"/>
      <c r="U32" s="32">
        <f t="shared" si="4"/>
        <v>0</v>
      </c>
      <c r="V32" s="18"/>
      <c r="W32" s="30">
        <f t="shared" si="5"/>
        <v>72224414</v>
      </c>
    </row>
    <row r="33" spans="1:23" s="3" customFormat="1" ht="15" customHeight="1" x14ac:dyDescent="0.25">
      <c r="A33" s="15">
        <v>49</v>
      </c>
      <c r="B33" s="15" t="s">
        <v>28</v>
      </c>
      <c r="C33" s="16">
        <v>5159780</v>
      </c>
      <c r="D33" s="15"/>
      <c r="E33" s="32">
        <f t="shared" si="0"/>
        <v>0.66678977819377816</v>
      </c>
      <c r="F33" s="18"/>
      <c r="G33" s="16">
        <v>1189726</v>
      </c>
      <c r="H33" s="15"/>
      <c r="I33" s="32">
        <f t="shared" si="1"/>
        <v>0.15374631004643044</v>
      </c>
      <c r="J33" s="18"/>
      <c r="K33" s="16">
        <v>1003961</v>
      </c>
      <c r="L33" s="18"/>
      <c r="M33" s="32">
        <f t="shared" si="2"/>
        <v>0.12974020840136666</v>
      </c>
      <c r="N33" s="18"/>
      <c r="O33" s="16">
        <v>384774</v>
      </c>
      <c r="P33" s="18"/>
      <c r="Q33" s="32">
        <f t="shared" si="3"/>
        <v>4.9723703358424735E-2</v>
      </c>
      <c r="R33" s="17"/>
      <c r="S33" s="16">
        <v>0</v>
      </c>
      <c r="T33" s="15"/>
      <c r="U33" s="32">
        <f t="shared" si="4"/>
        <v>0</v>
      </c>
      <c r="V33" s="18"/>
      <c r="W33" s="30">
        <f t="shared" si="5"/>
        <v>7738241</v>
      </c>
    </row>
    <row r="34" spans="1:23" s="3" customFormat="1" ht="15" customHeight="1" x14ac:dyDescent="0.25">
      <c r="A34" s="15">
        <v>50</v>
      </c>
      <c r="B34" s="15" t="s">
        <v>29</v>
      </c>
      <c r="C34" s="16">
        <v>8583770</v>
      </c>
      <c r="D34" s="15"/>
      <c r="E34" s="32">
        <f t="shared" si="0"/>
        <v>0.66871316243348622</v>
      </c>
      <c r="F34" s="18"/>
      <c r="G34" s="16">
        <v>1356283</v>
      </c>
      <c r="H34" s="15"/>
      <c r="I34" s="32">
        <f t="shared" si="1"/>
        <v>0.10566036765719213</v>
      </c>
      <c r="J34" s="18"/>
      <c r="K34" s="16">
        <v>2419505</v>
      </c>
      <c r="L34" s="18"/>
      <c r="M34" s="32">
        <f t="shared" si="2"/>
        <v>0.188490003818093</v>
      </c>
      <c r="N34" s="18"/>
      <c r="O34" s="16">
        <v>476693</v>
      </c>
      <c r="P34" s="18"/>
      <c r="Q34" s="32">
        <f t="shared" si="3"/>
        <v>3.7136466091228663E-2</v>
      </c>
      <c r="R34" s="17"/>
      <c r="S34" s="16">
        <v>0</v>
      </c>
      <c r="T34" s="15"/>
      <c r="U34" s="32">
        <f t="shared" si="4"/>
        <v>0</v>
      </c>
      <c r="V34" s="18"/>
      <c r="W34" s="30">
        <f t="shared" si="5"/>
        <v>12836251</v>
      </c>
    </row>
    <row r="35" spans="1:23" s="3" customFormat="1" ht="15" customHeight="1" x14ac:dyDescent="0.25">
      <c r="A35" s="15">
        <v>51</v>
      </c>
      <c r="B35" s="15" t="s">
        <v>30</v>
      </c>
      <c r="C35" s="16">
        <v>16240232</v>
      </c>
      <c r="D35" s="15"/>
      <c r="E35" s="32">
        <f t="shared" si="0"/>
        <v>0.75599596553433834</v>
      </c>
      <c r="F35" s="18"/>
      <c r="G35" s="16">
        <v>1425158</v>
      </c>
      <c r="H35" s="15"/>
      <c r="I35" s="32">
        <f t="shared" si="1"/>
        <v>6.6342260273682452E-2</v>
      </c>
      <c r="J35" s="18"/>
      <c r="K35" s="16">
        <v>2907817</v>
      </c>
      <c r="L35" s="18"/>
      <c r="M35" s="32">
        <f t="shared" si="2"/>
        <v>0.13536123871334863</v>
      </c>
      <c r="N35" s="18"/>
      <c r="O35" s="16">
        <v>908696</v>
      </c>
      <c r="P35" s="18"/>
      <c r="Q35" s="32">
        <f t="shared" si="3"/>
        <v>4.2300535478630545E-2</v>
      </c>
      <c r="R35" s="17"/>
      <c r="S35" s="16">
        <v>0</v>
      </c>
      <c r="T35" s="15"/>
      <c r="U35" s="32">
        <f t="shared" si="4"/>
        <v>0</v>
      </c>
      <c r="V35" s="18"/>
      <c r="W35" s="30">
        <f t="shared" si="5"/>
        <v>21481903</v>
      </c>
    </row>
    <row r="36" spans="1:23" s="3" customFormat="1" ht="15" customHeight="1" x14ac:dyDescent="0.25">
      <c r="A36" s="15">
        <v>52</v>
      </c>
      <c r="B36" s="15" t="s">
        <v>31</v>
      </c>
      <c r="C36" s="16">
        <v>23654279</v>
      </c>
      <c r="D36" s="15"/>
      <c r="E36" s="32">
        <f t="shared" si="0"/>
        <v>0.79597189936697188</v>
      </c>
      <c r="F36" s="18"/>
      <c r="G36" s="16">
        <v>1998879</v>
      </c>
      <c r="H36" s="15"/>
      <c r="I36" s="32">
        <f t="shared" si="1"/>
        <v>6.7262735602076629E-2</v>
      </c>
      <c r="J36" s="18"/>
      <c r="K36" s="16">
        <v>3781411</v>
      </c>
      <c r="L36" s="18"/>
      <c r="M36" s="32">
        <f t="shared" si="2"/>
        <v>0.12724534516385641</v>
      </c>
      <c r="N36" s="18"/>
      <c r="O36" s="16">
        <v>282911</v>
      </c>
      <c r="P36" s="18"/>
      <c r="Q36" s="32">
        <f t="shared" si="3"/>
        <v>9.5200198670950566E-3</v>
      </c>
      <c r="R36" s="17"/>
      <c r="S36" s="16">
        <v>0</v>
      </c>
      <c r="T36" s="15"/>
      <c r="U36" s="32">
        <f t="shared" si="4"/>
        <v>0</v>
      </c>
      <c r="V36" s="18"/>
      <c r="W36" s="30">
        <f t="shared" si="5"/>
        <v>29717480</v>
      </c>
    </row>
    <row r="37" spans="1:23" s="3" customFormat="1" ht="15" customHeight="1" x14ac:dyDescent="0.25">
      <c r="A37" s="15">
        <v>53</v>
      </c>
      <c r="B37" s="15" t="s">
        <v>32</v>
      </c>
      <c r="C37" s="16">
        <v>29597076</v>
      </c>
      <c r="D37" s="15"/>
      <c r="E37" s="32">
        <f t="shared" si="0"/>
        <v>0.80152799327364921</v>
      </c>
      <c r="F37" s="18"/>
      <c r="G37" s="16">
        <v>2111469</v>
      </c>
      <c r="H37" s="15"/>
      <c r="I37" s="32">
        <f t="shared" si="1"/>
        <v>5.7181375296313688E-2</v>
      </c>
      <c r="J37" s="18"/>
      <c r="K37" s="16">
        <v>3965755</v>
      </c>
      <c r="L37" s="18"/>
      <c r="M37" s="32">
        <f t="shared" si="2"/>
        <v>0.10739789454083033</v>
      </c>
      <c r="N37" s="18"/>
      <c r="O37" s="16">
        <v>1251517</v>
      </c>
      <c r="P37" s="18"/>
      <c r="Q37" s="32">
        <f t="shared" si="3"/>
        <v>3.3892736889206812E-2</v>
      </c>
      <c r="R37" s="17"/>
      <c r="S37" s="16">
        <v>0</v>
      </c>
      <c r="T37" s="15"/>
      <c r="U37" s="32">
        <f t="shared" si="4"/>
        <v>0</v>
      </c>
      <c r="V37" s="18"/>
      <c r="W37" s="30">
        <f t="shared" si="5"/>
        <v>36925817</v>
      </c>
    </row>
    <row r="38" spans="1:23" s="3" customFormat="1" ht="15" customHeight="1" x14ac:dyDescent="0.25">
      <c r="A38" s="15">
        <v>54</v>
      </c>
      <c r="B38" s="15" t="s">
        <v>33</v>
      </c>
      <c r="C38" s="16">
        <v>21122005</v>
      </c>
      <c r="D38" s="15"/>
      <c r="E38" s="32">
        <f t="shared" si="0"/>
        <v>0.75467199269695484</v>
      </c>
      <c r="F38" s="18"/>
      <c r="G38" s="16">
        <v>1589475</v>
      </c>
      <c r="H38" s="15"/>
      <c r="I38" s="32">
        <f t="shared" si="1"/>
        <v>5.6790643956006658E-2</v>
      </c>
      <c r="J38" s="18"/>
      <c r="K38" s="16">
        <v>3984437</v>
      </c>
      <c r="L38" s="18"/>
      <c r="M38" s="32">
        <f t="shared" si="2"/>
        <v>0.14236068074813338</v>
      </c>
      <c r="N38" s="18"/>
      <c r="O38" s="16">
        <v>1292408</v>
      </c>
      <c r="P38" s="18"/>
      <c r="Q38" s="32">
        <f t="shared" si="3"/>
        <v>4.6176682598905082E-2</v>
      </c>
      <c r="R38" s="17"/>
      <c r="S38" s="16">
        <v>0</v>
      </c>
      <c r="T38" s="15"/>
      <c r="U38" s="32">
        <f t="shared" si="4"/>
        <v>0</v>
      </c>
      <c r="V38" s="18"/>
      <c r="W38" s="30">
        <f t="shared" si="5"/>
        <v>27988325</v>
      </c>
    </row>
    <row r="39" spans="1:23" s="3" customFormat="1" ht="15" customHeight="1" x14ac:dyDescent="0.25">
      <c r="A39" s="15">
        <v>57</v>
      </c>
      <c r="B39" s="15" t="s">
        <v>34</v>
      </c>
      <c r="C39" s="16">
        <v>140243680</v>
      </c>
      <c r="D39" s="15"/>
      <c r="E39" s="32">
        <f t="shared" si="0"/>
        <v>0.80381398581752606</v>
      </c>
      <c r="F39" s="18"/>
      <c r="G39" s="16">
        <v>7442147</v>
      </c>
      <c r="H39" s="15"/>
      <c r="I39" s="32">
        <f t="shared" si="1"/>
        <v>4.2655054709844632E-2</v>
      </c>
      <c r="J39" s="18"/>
      <c r="K39" s="16">
        <v>21408154</v>
      </c>
      <c r="L39" s="18"/>
      <c r="M39" s="32">
        <f t="shared" si="2"/>
        <v>0.12270195416816938</v>
      </c>
      <c r="N39" s="18"/>
      <c r="O39" s="16">
        <v>5378823</v>
      </c>
      <c r="P39" s="18"/>
      <c r="Q39" s="32">
        <f t="shared" si="3"/>
        <v>3.0829005304459943E-2</v>
      </c>
      <c r="R39" s="17"/>
      <c r="S39" s="16">
        <v>0</v>
      </c>
      <c r="T39" s="15"/>
      <c r="U39" s="32">
        <f t="shared" si="4"/>
        <v>0</v>
      </c>
      <c r="V39" s="18"/>
      <c r="W39" s="30">
        <f t="shared" si="5"/>
        <v>174472804</v>
      </c>
    </row>
    <row r="40" spans="1:23" s="3" customFormat="1" ht="15" customHeight="1" x14ac:dyDescent="0.25">
      <c r="A40" s="15">
        <v>58</v>
      </c>
      <c r="B40" s="15" t="s">
        <v>35</v>
      </c>
      <c r="C40" s="16">
        <v>22789584</v>
      </c>
      <c r="D40" s="15"/>
      <c r="E40" s="32">
        <f t="shared" si="0"/>
        <v>0.75019086764367071</v>
      </c>
      <c r="F40" s="18"/>
      <c r="G40" s="16">
        <v>1997604</v>
      </c>
      <c r="H40" s="15"/>
      <c r="I40" s="32">
        <f t="shared" si="1"/>
        <v>6.5757421371468089E-2</v>
      </c>
      <c r="J40" s="18"/>
      <c r="K40" s="16">
        <v>4504952</v>
      </c>
      <c r="L40" s="18"/>
      <c r="M40" s="32">
        <f t="shared" si="2"/>
        <v>0.14829467047634962</v>
      </c>
      <c r="N40" s="18"/>
      <c r="O40" s="16">
        <v>1086241</v>
      </c>
      <c r="P40" s="18"/>
      <c r="Q40" s="32">
        <f t="shared" si="3"/>
        <v>3.5757040508511626E-2</v>
      </c>
      <c r="R40" s="17"/>
      <c r="S40" s="16">
        <v>0</v>
      </c>
      <c r="T40" s="15"/>
      <c r="U40" s="32">
        <f t="shared" si="4"/>
        <v>0</v>
      </c>
      <c r="V40" s="18"/>
      <c r="W40" s="30">
        <f t="shared" si="5"/>
        <v>30378381</v>
      </c>
    </row>
    <row r="41" spans="1:23" s="3" customFormat="1" ht="15" customHeight="1" x14ac:dyDescent="0.25">
      <c r="A41" s="15">
        <v>59</v>
      </c>
      <c r="B41" s="15" t="s">
        <v>36</v>
      </c>
      <c r="C41" s="16">
        <v>42519213</v>
      </c>
      <c r="D41" s="15"/>
      <c r="E41" s="32">
        <f t="shared" si="0"/>
        <v>0.74261901283776599</v>
      </c>
      <c r="F41" s="18"/>
      <c r="G41" s="16">
        <v>2701903</v>
      </c>
      <c r="H41" s="15"/>
      <c r="I41" s="32">
        <f t="shared" si="1"/>
        <v>4.7190067667607076E-2</v>
      </c>
      <c r="J41" s="18"/>
      <c r="K41" s="16">
        <v>7739619</v>
      </c>
      <c r="L41" s="18"/>
      <c r="M41" s="32">
        <f t="shared" si="2"/>
        <v>0.13517626070643449</v>
      </c>
      <c r="N41" s="18"/>
      <c r="O41" s="16">
        <v>4295021</v>
      </c>
      <c r="P41" s="18"/>
      <c r="Q41" s="32">
        <f t="shared" si="3"/>
        <v>7.5014658788192398E-2</v>
      </c>
      <c r="R41" s="17"/>
      <c r="S41" s="16">
        <v>0</v>
      </c>
      <c r="T41" s="15"/>
      <c r="U41" s="32">
        <f t="shared" si="4"/>
        <v>0</v>
      </c>
      <c r="V41" s="18"/>
      <c r="W41" s="30">
        <f t="shared" si="5"/>
        <v>57255756</v>
      </c>
    </row>
    <row r="42" spans="1:23" s="3" customFormat="1" ht="15" customHeight="1" x14ac:dyDescent="0.25">
      <c r="A42" s="15">
        <v>60</v>
      </c>
      <c r="B42" s="15" t="s">
        <v>37</v>
      </c>
      <c r="C42" s="16">
        <v>67806829</v>
      </c>
      <c r="D42" s="15"/>
      <c r="E42" s="32">
        <f t="shared" si="0"/>
        <v>0.79657556111011196</v>
      </c>
      <c r="F42" s="18"/>
      <c r="G42" s="16">
        <v>2837228</v>
      </c>
      <c r="H42" s="15"/>
      <c r="I42" s="32">
        <f t="shared" si="1"/>
        <v>3.333095676981622E-2</v>
      </c>
      <c r="J42" s="18"/>
      <c r="K42" s="16">
        <v>10081214</v>
      </c>
      <c r="L42" s="18"/>
      <c r="M42" s="32">
        <f t="shared" si="2"/>
        <v>0.11843126742766745</v>
      </c>
      <c r="N42" s="18"/>
      <c r="O42" s="16">
        <v>4397638</v>
      </c>
      <c r="P42" s="18"/>
      <c r="Q42" s="32">
        <f t="shared" si="3"/>
        <v>5.1662214692404368E-2</v>
      </c>
      <c r="R42" s="17"/>
      <c r="S42" s="16">
        <v>0</v>
      </c>
      <c r="T42" s="15"/>
      <c r="U42" s="32">
        <f t="shared" si="4"/>
        <v>0</v>
      </c>
      <c r="V42" s="18"/>
      <c r="W42" s="30">
        <f t="shared" si="5"/>
        <v>85122909</v>
      </c>
    </row>
    <row r="43" spans="1:23" s="3" customFormat="1" ht="15" customHeight="1" x14ac:dyDescent="0.25">
      <c r="A43" s="15">
        <v>61</v>
      </c>
      <c r="B43" s="15" t="s">
        <v>38</v>
      </c>
      <c r="C43" s="16">
        <v>223806006</v>
      </c>
      <c r="D43" s="15"/>
      <c r="E43" s="32">
        <f t="shared" si="0"/>
        <v>0.85590416988074658</v>
      </c>
      <c r="F43" s="18"/>
      <c r="G43" s="16">
        <v>7234113</v>
      </c>
      <c r="H43" s="15"/>
      <c r="I43" s="32">
        <f t="shared" si="1"/>
        <v>2.7665510826767166E-2</v>
      </c>
      <c r="J43" s="18"/>
      <c r="K43" s="16">
        <v>28596595</v>
      </c>
      <c r="L43" s="18"/>
      <c r="M43" s="32">
        <f t="shared" si="2"/>
        <v>0.10936232383723835</v>
      </c>
      <c r="N43" s="18"/>
      <c r="O43" s="16">
        <v>1848174</v>
      </c>
      <c r="P43" s="18"/>
      <c r="Q43" s="32">
        <f t="shared" si="3"/>
        <v>7.0679954552478764E-3</v>
      </c>
      <c r="R43" s="17"/>
      <c r="S43" s="16">
        <v>0</v>
      </c>
      <c r="T43" s="15"/>
      <c r="U43" s="32">
        <f t="shared" si="4"/>
        <v>0</v>
      </c>
      <c r="V43" s="18"/>
      <c r="W43" s="30">
        <f t="shared" si="5"/>
        <v>261484888</v>
      </c>
    </row>
    <row r="44" spans="1:23" s="3" customFormat="1" ht="15" customHeight="1" x14ac:dyDescent="0.25">
      <c r="A44" s="15">
        <v>62</v>
      </c>
      <c r="B44" s="15" t="s">
        <v>39</v>
      </c>
      <c r="C44" s="16">
        <v>148985103</v>
      </c>
      <c r="D44" s="15"/>
      <c r="E44" s="32">
        <f t="shared" si="0"/>
        <v>0.85126386470384829</v>
      </c>
      <c r="F44" s="20"/>
      <c r="G44" s="16">
        <v>7629301</v>
      </c>
      <c r="H44" s="15"/>
      <c r="I44" s="32">
        <f t="shared" si="1"/>
        <v>4.3591930491526619E-2</v>
      </c>
      <c r="J44" s="20"/>
      <c r="K44" s="16">
        <v>14463174</v>
      </c>
      <c r="L44" s="20"/>
      <c r="M44" s="32">
        <f t="shared" si="2"/>
        <v>8.2638983007074313E-2</v>
      </c>
      <c r="N44" s="20"/>
      <c r="O44" s="16">
        <v>3938782</v>
      </c>
      <c r="P44" s="20"/>
      <c r="Q44" s="32">
        <f t="shared" si="3"/>
        <v>2.2505221797550812E-2</v>
      </c>
      <c r="R44" s="17"/>
      <c r="S44" s="16">
        <v>0</v>
      </c>
      <c r="T44" s="15"/>
      <c r="U44" s="32">
        <f t="shared" si="4"/>
        <v>0</v>
      </c>
      <c r="V44" s="20"/>
      <c r="W44" s="30">
        <f t="shared" si="5"/>
        <v>175016360</v>
      </c>
    </row>
    <row r="45" spans="1:23" s="3" customFormat="1" ht="15" customHeight="1" x14ac:dyDescent="0.25">
      <c r="A45" s="15">
        <v>63</v>
      </c>
      <c r="B45" s="15" t="s">
        <v>40</v>
      </c>
      <c r="C45" s="16">
        <v>84799580</v>
      </c>
      <c r="D45" s="15"/>
      <c r="E45" s="32">
        <f t="shared" si="0"/>
        <v>0.83183545805074699</v>
      </c>
      <c r="F45" s="18"/>
      <c r="G45" s="16">
        <v>4281447</v>
      </c>
      <c r="H45" s="15"/>
      <c r="I45" s="32">
        <f t="shared" si="1"/>
        <v>4.1998550303727879E-2</v>
      </c>
      <c r="J45" s="18"/>
      <c r="K45" s="16">
        <v>10829983</v>
      </c>
      <c r="L45" s="18"/>
      <c r="M45" s="32">
        <f t="shared" si="2"/>
        <v>0.10623594915784727</v>
      </c>
      <c r="N45" s="18"/>
      <c r="O45" s="16">
        <v>2031723</v>
      </c>
      <c r="P45" s="18"/>
      <c r="Q45" s="32">
        <f t="shared" si="3"/>
        <v>1.9930042487677862E-2</v>
      </c>
      <c r="R45" s="17"/>
      <c r="S45" s="16">
        <v>0</v>
      </c>
      <c r="T45" s="15"/>
      <c r="U45" s="32">
        <f t="shared" si="4"/>
        <v>0</v>
      </c>
      <c r="V45" s="18"/>
      <c r="W45" s="30">
        <f t="shared" si="5"/>
        <v>101942733</v>
      </c>
    </row>
    <row r="46" spans="1:23" s="3" customFormat="1" ht="15" customHeight="1" x14ac:dyDescent="0.25">
      <c r="A46" s="15">
        <v>64</v>
      </c>
      <c r="B46" s="15" t="s">
        <v>41</v>
      </c>
      <c r="C46" s="16">
        <v>17612001</v>
      </c>
      <c r="D46" s="15"/>
      <c r="E46" s="32">
        <f t="shared" si="0"/>
        <v>0.71041487427629912</v>
      </c>
      <c r="F46" s="18"/>
      <c r="G46" s="16">
        <v>1656982</v>
      </c>
      <c r="H46" s="15"/>
      <c r="I46" s="32">
        <f t="shared" si="1"/>
        <v>6.6837644354442796E-2</v>
      </c>
      <c r="J46" s="18"/>
      <c r="K46" s="16">
        <v>3561351</v>
      </c>
      <c r="L46" s="18"/>
      <c r="M46" s="32">
        <f t="shared" si="2"/>
        <v>0.14365413236796729</v>
      </c>
      <c r="N46" s="18"/>
      <c r="O46" s="16">
        <v>1960815</v>
      </c>
      <c r="P46" s="18"/>
      <c r="Q46" s="32">
        <f t="shared" si="3"/>
        <v>7.9093349001290739E-2</v>
      </c>
      <c r="R46" s="17"/>
      <c r="S46" s="16">
        <v>0</v>
      </c>
      <c r="T46" s="15"/>
      <c r="U46" s="32">
        <f t="shared" si="4"/>
        <v>0</v>
      </c>
      <c r="V46" s="18"/>
      <c r="W46" s="30">
        <f t="shared" si="5"/>
        <v>24791149</v>
      </c>
    </row>
    <row r="47" spans="1:23" s="3" customFormat="1" ht="15" customHeight="1" x14ac:dyDescent="0.25">
      <c r="A47" s="15">
        <v>67</v>
      </c>
      <c r="B47" s="15" t="s">
        <v>42</v>
      </c>
      <c r="C47" s="16">
        <v>62803492</v>
      </c>
      <c r="D47" s="15"/>
      <c r="E47" s="32">
        <f t="shared" si="0"/>
        <v>0.82561074609883478</v>
      </c>
      <c r="F47" s="18"/>
      <c r="G47" s="16">
        <v>3346905</v>
      </c>
      <c r="H47" s="15"/>
      <c r="I47" s="32">
        <f t="shared" si="1"/>
        <v>4.3998202109078913E-2</v>
      </c>
      <c r="J47" s="18"/>
      <c r="K47" s="16">
        <v>9031237</v>
      </c>
      <c r="L47" s="18"/>
      <c r="M47" s="32">
        <f t="shared" si="2"/>
        <v>0.11872407218639056</v>
      </c>
      <c r="N47" s="18"/>
      <c r="O47" s="16">
        <v>887497</v>
      </c>
      <c r="P47" s="18"/>
      <c r="Q47" s="32">
        <f t="shared" si="3"/>
        <v>1.1666979605695772E-2</v>
      </c>
      <c r="R47" s="17"/>
      <c r="S47" s="16">
        <v>0</v>
      </c>
      <c r="T47" s="15"/>
      <c r="U47" s="32">
        <f t="shared" si="4"/>
        <v>0</v>
      </c>
      <c r="V47" s="18"/>
      <c r="W47" s="30">
        <f t="shared" si="5"/>
        <v>76069131</v>
      </c>
    </row>
    <row r="48" spans="1:23" s="3" customFormat="1" ht="15" customHeight="1" x14ac:dyDescent="0.25">
      <c r="A48" s="15">
        <v>68</v>
      </c>
      <c r="B48" s="15" t="s">
        <v>43</v>
      </c>
      <c r="C48" s="16">
        <v>153225060</v>
      </c>
      <c r="D48" s="15"/>
      <c r="E48" s="32">
        <f t="shared" si="0"/>
        <v>0.84281462052570533</v>
      </c>
      <c r="F48" s="18"/>
      <c r="G48" s="16">
        <v>7209117</v>
      </c>
      <c r="H48" s="15"/>
      <c r="I48" s="32">
        <f t="shared" si="1"/>
        <v>3.9653756433056131E-2</v>
      </c>
      <c r="J48" s="18"/>
      <c r="K48" s="16">
        <v>19196534</v>
      </c>
      <c r="L48" s="18"/>
      <c r="M48" s="32">
        <f t="shared" si="2"/>
        <v>0.10559055756688103</v>
      </c>
      <c r="N48" s="18"/>
      <c r="O48" s="16">
        <v>2170905</v>
      </c>
      <c r="P48" s="18"/>
      <c r="Q48" s="32">
        <f t="shared" si="3"/>
        <v>1.19410654743575E-2</v>
      </c>
      <c r="R48" s="17"/>
      <c r="S48" s="16">
        <v>0</v>
      </c>
      <c r="T48" s="15"/>
      <c r="U48" s="32">
        <f t="shared" si="4"/>
        <v>0</v>
      </c>
      <c r="V48" s="18"/>
      <c r="W48" s="30">
        <f t="shared" si="5"/>
        <v>181801616</v>
      </c>
    </row>
    <row r="49" spans="1:23" s="3" customFormat="1" ht="15" customHeight="1" x14ac:dyDescent="0.25">
      <c r="A49" s="15">
        <v>69</v>
      </c>
      <c r="B49" s="15" t="s">
        <v>44</v>
      </c>
      <c r="C49" s="16">
        <v>47064153</v>
      </c>
      <c r="D49" s="15"/>
      <c r="E49" s="32">
        <f t="shared" si="0"/>
        <v>0.77847122206484354</v>
      </c>
      <c r="F49" s="18"/>
      <c r="G49" s="16">
        <v>3061320</v>
      </c>
      <c r="H49" s="15"/>
      <c r="I49" s="32">
        <f t="shared" si="1"/>
        <v>5.0636192720424543E-2</v>
      </c>
      <c r="J49" s="18"/>
      <c r="K49" s="16">
        <v>8081212</v>
      </c>
      <c r="L49" s="18"/>
      <c r="M49" s="32">
        <f t="shared" si="2"/>
        <v>0.1336684202391803</v>
      </c>
      <c r="N49" s="18"/>
      <c r="O49" s="16">
        <v>2250467</v>
      </c>
      <c r="P49" s="18"/>
      <c r="Q49" s="32">
        <f t="shared" si="3"/>
        <v>3.7224164975551609E-2</v>
      </c>
      <c r="R49" s="17"/>
      <c r="S49" s="16">
        <v>0</v>
      </c>
      <c r="T49" s="15"/>
      <c r="U49" s="32">
        <f t="shared" si="4"/>
        <v>0</v>
      </c>
      <c r="V49" s="18"/>
      <c r="W49" s="30">
        <f t="shared" si="5"/>
        <v>60457152</v>
      </c>
    </row>
    <row r="50" spans="1:23" s="3" customFormat="1" ht="15" customHeight="1" x14ac:dyDescent="0.25">
      <c r="A50" s="15">
        <v>70</v>
      </c>
      <c r="B50" s="15" t="s">
        <v>75</v>
      </c>
      <c r="C50" s="16">
        <v>40511599</v>
      </c>
      <c r="D50" s="15"/>
      <c r="E50" s="32">
        <f t="shared" si="0"/>
        <v>0.78278324708243596</v>
      </c>
      <c r="F50" s="18"/>
      <c r="G50" s="16">
        <v>3242858</v>
      </c>
      <c r="H50" s="15"/>
      <c r="I50" s="32">
        <f t="shared" si="1"/>
        <v>6.2659953636173535E-2</v>
      </c>
      <c r="J50" s="18"/>
      <c r="K50" s="16">
        <v>6172467</v>
      </c>
      <c r="L50" s="18"/>
      <c r="M50" s="32">
        <f t="shared" si="2"/>
        <v>0.11926716989791449</v>
      </c>
      <c r="N50" s="18"/>
      <c r="O50" s="16">
        <v>1826354</v>
      </c>
      <c r="P50" s="18"/>
      <c r="Q50" s="32">
        <f t="shared" si="3"/>
        <v>3.5289629383475962E-2</v>
      </c>
      <c r="R50" s="17"/>
      <c r="S50" s="16">
        <v>0</v>
      </c>
      <c r="T50" s="15"/>
      <c r="U50" s="32">
        <f t="shared" si="4"/>
        <v>0</v>
      </c>
      <c r="V50" s="18"/>
      <c r="W50" s="30">
        <f t="shared" si="5"/>
        <v>51753278</v>
      </c>
    </row>
    <row r="51" spans="1:23" s="3" customFormat="1" ht="15" customHeight="1" x14ac:dyDescent="0.25">
      <c r="A51" s="15">
        <v>71</v>
      </c>
      <c r="B51" s="15" t="s">
        <v>45</v>
      </c>
      <c r="C51" s="16">
        <v>105045557</v>
      </c>
      <c r="D51" s="15"/>
      <c r="E51" s="32">
        <f t="shared" si="0"/>
        <v>0.82073043050565508</v>
      </c>
      <c r="F51" s="18"/>
      <c r="G51" s="16">
        <v>5767907</v>
      </c>
      <c r="H51" s="15"/>
      <c r="I51" s="32">
        <f t="shared" si="1"/>
        <v>4.5065178675063634E-2</v>
      </c>
      <c r="J51" s="18"/>
      <c r="K51" s="16">
        <v>14295617</v>
      </c>
      <c r="L51" s="18"/>
      <c r="M51" s="32">
        <f t="shared" si="2"/>
        <v>0.11169294761085384</v>
      </c>
      <c r="N51" s="18"/>
      <c r="O51" s="16">
        <v>2881247</v>
      </c>
      <c r="P51" s="18"/>
      <c r="Q51" s="32">
        <f t="shared" si="3"/>
        <v>2.2511443208427438E-2</v>
      </c>
      <c r="R51" s="17"/>
      <c r="S51" s="16">
        <v>0</v>
      </c>
      <c r="T51" s="15"/>
      <c r="U51" s="32">
        <f t="shared" si="4"/>
        <v>0</v>
      </c>
      <c r="V51" s="18"/>
      <c r="W51" s="30">
        <f t="shared" si="5"/>
        <v>127990328</v>
      </c>
    </row>
    <row r="52" spans="1:23" s="3" customFormat="1" ht="15" customHeight="1" x14ac:dyDescent="0.25">
      <c r="A52" s="15">
        <v>72</v>
      </c>
      <c r="B52" s="15" t="s">
        <v>46</v>
      </c>
      <c r="C52" s="16">
        <v>62870458</v>
      </c>
      <c r="D52" s="15"/>
      <c r="E52" s="32">
        <f t="shared" si="0"/>
        <v>0.8127381446322598</v>
      </c>
      <c r="F52" s="18"/>
      <c r="G52" s="16">
        <v>3819020</v>
      </c>
      <c r="H52" s="15"/>
      <c r="I52" s="32">
        <f t="shared" si="1"/>
        <v>4.9369184317274939E-2</v>
      </c>
      <c r="J52" s="18"/>
      <c r="K52" s="16">
        <v>8931533</v>
      </c>
      <c r="L52" s="18"/>
      <c r="M52" s="32">
        <f t="shared" si="2"/>
        <v>0.11545959406151934</v>
      </c>
      <c r="N52" s="18"/>
      <c r="O52" s="16">
        <v>1735341</v>
      </c>
      <c r="P52" s="18"/>
      <c r="Q52" s="32">
        <f t="shared" si="3"/>
        <v>2.2433076988945911E-2</v>
      </c>
      <c r="R52" s="17"/>
      <c r="S52" s="16">
        <v>0</v>
      </c>
      <c r="T52" s="15"/>
      <c r="U52" s="32">
        <f t="shared" si="4"/>
        <v>0</v>
      </c>
      <c r="V52" s="18"/>
      <c r="W52" s="30">
        <f t="shared" si="5"/>
        <v>77356352</v>
      </c>
    </row>
    <row r="53" spans="1:23" s="3" customFormat="1" ht="15" customHeight="1" x14ac:dyDescent="0.25">
      <c r="A53" s="15">
        <v>73</v>
      </c>
      <c r="B53" s="15" t="s">
        <v>74</v>
      </c>
      <c r="C53" s="16">
        <v>166980540</v>
      </c>
      <c r="D53" s="15"/>
      <c r="E53" s="32">
        <f t="shared" si="0"/>
        <v>0.8089989892244861</v>
      </c>
      <c r="F53" s="18"/>
      <c r="G53" s="16">
        <v>6584148</v>
      </c>
      <c r="H53" s="15"/>
      <c r="I53" s="32">
        <f t="shared" si="1"/>
        <v>3.1899340347710109E-2</v>
      </c>
      <c r="J53" s="18"/>
      <c r="K53" s="16">
        <v>26178974</v>
      </c>
      <c r="L53" s="18"/>
      <c r="M53" s="32">
        <f t="shared" si="2"/>
        <v>0.12683372268968648</v>
      </c>
      <c r="N53" s="18"/>
      <c r="O53" s="16">
        <v>6660230</v>
      </c>
      <c r="P53" s="18"/>
      <c r="Q53" s="32">
        <f t="shared" si="3"/>
        <v>3.2267947738117267E-2</v>
      </c>
      <c r="R53" s="17"/>
      <c r="S53" s="16">
        <v>0</v>
      </c>
      <c r="T53" s="15"/>
      <c r="U53" s="32">
        <f t="shared" si="4"/>
        <v>0</v>
      </c>
      <c r="V53" s="18"/>
      <c r="W53" s="30">
        <f t="shared" si="5"/>
        <v>206403892</v>
      </c>
    </row>
    <row r="54" spans="1:23" s="3" customFormat="1" ht="15" customHeight="1" x14ac:dyDescent="0.25">
      <c r="A54" s="15">
        <v>74</v>
      </c>
      <c r="B54" s="15" t="s">
        <v>47</v>
      </c>
      <c r="C54" s="16">
        <v>16158482</v>
      </c>
      <c r="D54" s="15"/>
      <c r="E54" s="32">
        <f t="shared" si="0"/>
        <v>0.71125585823303838</v>
      </c>
      <c r="F54" s="18"/>
      <c r="G54" s="16">
        <v>1619450</v>
      </c>
      <c r="H54" s="15"/>
      <c r="I54" s="32">
        <f t="shared" si="1"/>
        <v>7.1284128027341548E-2</v>
      </c>
      <c r="J54" s="18"/>
      <c r="K54" s="16">
        <v>3116827</v>
      </c>
      <c r="L54" s="18"/>
      <c r="M54" s="32">
        <f t="shared" si="2"/>
        <v>0.1371949087079409</v>
      </c>
      <c r="N54" s="18"/>
      <c r="O54" s="16">
        <v>1823482</v>
      </c>
      <c r="P54" s="18"/>
      <c r="Q54" s="32">
        <f t="shared" si="3"/>
        <v>8.0265105031679163E-2</v>
      </c>
      <c r="R54" s="17"/>
      <c r="S54" s="16">
        <v>0</v>
      </c>
      <c r="T54" s="15"/>
      <c r="U54" s="32">
        <f t="shared" si="4"/>
        <v>0</v>
      </c>
      <c r="V54" s="18"/>
      <c r="W54" s="30">
        <f t="shared" si="5"/>
        <v>22718241</v>
      </c>
    </row>
    <row r="55" spans="1:23" s="3" customFormat="1" ht="15" customHeight="1" x14ac:dyDescent="0.25">
      <c r="A55" s="15">
        <v>75</v>
      </c>
      <c r="B55" s="15" t="s">
        <v>48</v>
      </c>
      <c r="C55" s="16">
        <v>73500312</v>
      </c>
      <c r="D55" s="15"/>
      <c r="E55" s="32">
        <f t="shared" si="0"/>
        <v>0.83116487296394304</v>
      </c>
      <c r="F55" s="18"/>
      <c r="G55" s="16">
        <v>4091064</v>
      </c>
      <c r="H55" s="15"/>
      <c r="I55" s="32">
        <f t="shared" si="1"/>
        <v>4.6263051098985278E-2</v>
      </c>
      <c r="J55" s="18"/>
      <c r="K55" s="16">
        <v>9242320</v>
      </c>
      <c r="L55" s="18"/>
      <c r="M55" s="32">
        <f t="shared" si="2"/>
        <v>0.10451509006780965</v>
      </c>
      <c r="N55" s="18"/>
      <c r="O55" s="16">
        <v>1596788</v>
      </c>
      <c r="P55" s="18"/>
      <c r="Q55" s="32">
        <f t="shared" si="3"/>
        <v>1.8056985869262007E-2</v>
      </c>
      <c r="R55" s="17"/>
      <c r="S55" s="16">
        <v>0</v>
      </c>
      <c r="T55" s="15"/>
      <c r="U55" s="32">
        <f t="shared" si="4"/>
        <v>0</v>
      </c>
      <c r="V55" s="18"/>
      <c r="W55" s="30">
        <f t="shared" si="5"/>
        <v>88430484</v>
      </c>
    </row>
    <row r="56" spans="1:23" s="3" customFormat="1" ht="15" customHeight="1" x14ac:dyDescent="0.25">
      <c r="A56" s="15">
        <v>78</v>
      </c>
      <c r="B56" s="15" t="s">
        <v>49</v>
      </c>
      <c r="C56" s="16">
        <v>22542122</v>
      </c>
      <c r="D56" s="15"/>
      <c r="E56" s="32">
        <f t="shared" si="0"/>
        <v>0.77301915086113049</v>
      </c>
      <c r="F56" s="18"/>
      <c r="G56" s="16">
        <v>2186185</v>
      </c>
      <c r="H56" s="15"/>
      <c r="I56" s="32">
        <f t="shared" si="1"/>
        <v>7.496911215037079E-2</v>
      </c>
      <c r="J56" s="18"/>
      <c r="K56" s="16">
        <v>3369256</v>
      </c>
      <c r="L56" s="18"/>
      <c r="M56" s="32">
        <f t="shared" si="2"/>
        <v>0.11553922972086519</v>
      </c>
      <c r="N56" s="18"/>
      <c r="O56" s="16">
        <v>1063580</v>
      </c>
      <c r="P56" s="18"/>
      <c r="Q56" s="32">
        <f t="shared" si="3"/>
        <v>3.6472507267633507E-2</v>
      </c>
      <c r="R56" s="17"/>
      <c r="S56" s="16">
        <v>0</v>
      </c>
      <c r="T56" s="15"/>
      <c r="U56" s="32">
        <f t="shared" si="4"/>
        <v>0</v>
      </c>
      <c r="V56" s="18"/>
      <c r="W56" s="30">
        <f t="shared" si="5"/>
        <v>29161143</v>
      </c>
    </row>
    <row r="57" spans="1:23" s="3" customFormat="1" ht="15" customHeight="1" x14ac:dyDescent="0.25">
      <c r="A57" s="15">
        <v>79</v>
      </c>
      <c r="B57" s="15" t="s">
        <v>50</v>
      </c>
      <c r="C57" s="16">
        <v>89929599</v>
      </c>
      <c r="D57" s="15"/>
      <c r="E57" s="32">
        <f t="shared" si="0"/>
        <v>0.82576261372249482</v>
      </c>
      <c r="F57" s="18"/>
      <c r="G57" s="16">
        <v>3488226</v>
      </c>
      <c r="H57" s="15"/>
      <c r="I57" s="32">
        <f t="shared" si="1"/>
        <v>3.2030017380759848E-2</v>
      </c>
      <c r="J57" s="18"/>
      <c r="K57" s="16">
        <v>12069287</v>
      </c>
      <c r="L57" s="18"/>
      <c r="M57" s="32">
        <f t="shared" si="2"/>
        <v>0.11082409006279377</v>
      </c>
      <c r="N57" s="18"/>
      <c r="O57" s="16">
        <v>3417793</v>
      </c>
      <c r="P57" s="18"/>
      <c r="Q57" s="32">
        <f t="shared" si="3"/>
        <v>3.1383278833951513E-2</v>
      </c>
      <c r="R57" s="17"/>
      <c r="S57" s="16">
        <v>0</v>
      </c>
      <c r="T57" s="15"/>
      <c r="U57" s="32">
        <f t="shared" si="4"/>
        <v>0</v>
      </c>
      <c r="V57" s="18"/>
      <c r="W57" s="30">
        <f t="shared" si="5"/>
        <v>108904905</v>
      </c>
    </row>
    <row r="58" spans="1:23" s="3" customFormat="1" ht="15" customHeight="1" x14ac:dyDescent="0.25">
      <c r="A58" s="15">
        <v>81</v>
      </c>
      <c r="B58" s="15" t="s">
        <v>51</v>
      </c>
      <c r="C58" s="16">
        <v>8469153</v>
      </c>
      <c r="D58" s="15"/>
      <c r="E58" s="32">
        <f t="shared" si="0"/>
        <v>0.74572851622606018</v>
      </c>
      <c r="F58" s="18"/>
      <c r="G58" s="16">
        <v>1052310</v>
      </c>
      <c r="H58" s="15"/>
      <c r="I58" s="32">
        <f t="shared" si="1"/>
        <v>9.2658330167118885E-2</v>
      </c>
      <c r="J58" s="18"/>
      <c r="K58" s="16">
        <v>1368364</v>
      </c>
      <c r="L58" s="18"/>
      <c r="M58" s="32">
        <f t="shared" si="2"/>
        <v>0.12048761610247881</v>
      </c>
      <c r="N58" s="18"/>
      <c r="O58" s="16">
        <v>467058</v>
      </c>
      <c r="P58" s="18"/>
      <c r="Q58" s="32">
        <f t="shared" si="3"/>
        <v>4.1125537504342079E-2</v>
      </c>
      <c r="R58" s="17"/>
      <c r="S58" s="16">
        <v>0</v>
      </c>
      <c r="T58" s="15"/>
      <c r="U58" s="32">
        <f t="shared" si="4"/>
        <v>0</v>
      </c>
      <c r="V58" s="18"/>
      <c r="W58" s="30">
        <f t="shared" si="5"/>
        <v>11356885</v>
      </c>
    </row>
    <row r="59" spans="1:23" s="3" customFormat="1" ht="15" customHeight="1" x14ac:dyDescent="0.25">
      <c r="A59" s="15">
        <v>82</v>
      </c>
      <c r="B59" s="15" t="s">
        <v>52</v>
      </c>
      <c r="C59" s="16">
        <v>48218778</v>
      </c>
      <c r="D59" s="15"/>
      <c r="E59" s="32">
        <f t="shared" si="0"/>
        <v>0.76326021741975547</v>
      </c>
      <c r="F59" s="18"/>
      <c r="G59" s="16">
        <v>2822769</v>
      </c>
      <c r="H59" s="15"/>
      <c r="I59" s="32">
        <f t="shared" si="1"/>
        <v>4.4681913769480962E-2</v>
      </c>
      <c r="J59" s="18"/>
      <c r="K59" s="16">
        <v>9459266</v>
      </c>
      <c r="L59" s="18"/>
      <c r="M59" s="32">
        <f t="shared" si="2"/>
        <v>0.14973173778463031</v>
      </c>
      <c r="N59" s="18"/>
      <c r="O59" s="16">
        <v>2673943</v>
      </c>
      <c r="P59" s="18"/>
      <c r="Q59" s="32">
        <f t="shared" si="3"/>
        <v>4.2326131026133286E-2</v>
      </c>
      <c r="R59" s="17"/>
      <c r="S59" s="16">
        <v>0</v>
      </c>
      <c r="T59" s="15"/>
      <c r="U59" s="32">
        <f t="shared" si="4"/>
        <v>0</v>
      </c>
      <c r="V59" s="18"/>
      <c r="W59" s="30">
        <f t="shared" si="5"/>
        <v>63174756</v>
      </c>
    </row>
    <row r="60" spans="1:23" s="3" customFormat="1" ht="15" customHeight="1" x14ac:dyDescent="0.25">
      <c r="A60" s="15">
        <v>83</v>
      </c>
      <c r="B60" s="15" t="s">
        <v>53</v>
      </c>
      <c r="C60" s="16">
        <v>71721154</v>
      </c>
      <c r="D60" s="15"/>
      <c r="E60" s="32">
        <f t="shared" si="0"/>
        <v>0.80568769061686074</v>
      </c>
      <c r="F60" s="18"/>
      <c r="G60" s="16">
        <v>3570333</v>
      </c>
      <c r="H60" s="15"/>
      <c r="I60" s="32">
        <f t="shared" si="1"/>
        <v>4.0107739335917103E-2</v>
      </c>
      <c r="J60" s="18"/>
      <c r="K60" s="16">
        <v>9660092</v>
      </c>
      <c r="L60" s="18"/>
      <c r="M60" s="32">
        <f t="shared" si="2"/>
        <v>0.10851773543167489</v>
      </c>
      <c r="N60" s="18"/>
      <c r="O60" s="16">
        <v>4066976</v>
      </c>
      <c r="P60" s="18"/>
      <c r="Q60" s="32">
        <f t="shared" si="3"/>
        <v>4.5686834615547289E-2</v>
      </c>
      <c r="R60" s="17"/>
      <c r="S60" s="16">
        <v>0</v>
      </c>
      <c r="T60" s="15"/>
      <c r="U60" s="32">
        <f t="shared" si="4"/>
        <v>0</v>
      </c>
      <c r="V60" s="18"/>
      <c r="W60" s="30">
        <f t="shared" si="5"/>
        <v>89018555</v>
      </c>
    </row>
    <row r="61" spans="1:23" s="3" customFormat="1" ht="15" customHeight="1" x14ac:dyDescent="0.25">
      <c r="A61" s="15">
        <v>84</v>
      </c>
      <c r="B61" s="15" t="s">
        <v>54</v>
      </c>
      <c r="C61" s="16">
        <v>7253193</v>
      </c>
      <c r="D61" s="15"/>
      <c r="E61" s="32">
        <f t="shared" si="0"/>
        <v>0.70192185794052531</v>
      </c>
      <c r="F61" s="18"/>
      <c r="G61" s="16">
        <v>1489443</v>
      </c>
      <c r="H61" s="15"/>
      <c r="I61" s="32">
        <f t="shared" si="1"/>
        <v>0.14413963586195896</v>
      </c>
      <c r="J61" s="18"/>
      <c r="K61" s="16">
        <v>1456205</v>
      </c>
      <c r="L61" s="18"/>
      <c r="M61" s="32">
        <f t="shared" si="2"/>
        <v>0.14092305542431902</v>
      </c>
      <c r="N61" s="18"/>
      <c r="O61" s="16">
        <v>134493</v>
      </c>
      <c r="P61" s="18"/>
      <c r="Q61" s="32">
        <f t="shared" si="3"/>
        <v>1.3015450773196725E-2</v>
      </c>
      <c r="R61" s="17"/>
      <c r="S61" s="16">
        <v>0</v>
      </c>
      <c r="T61" s="15"/>
      <c r="U61" s="32">
        <f t="shared" si="4"/>
        <v>0</v>
      </c>
      <c r="V61" s="18"/>
      <c r="W61" s="30">
        <f t="shared" si="5"/>
        <v>10333334</v>
      </c>
    </row>
    <row r="62" spans="1:23" s="3" customFormat="1" ht="15" customHeight="1" x14ac:dyDescent="0.25">
      <c r="A62" s="15">
        <v>85</v>
      </c>
      <c r="B62" s="15" t="s">
        <v>55</v>
      </c>
      <c r="C62" s="16">
        <v>17163263</v>
      </c>
      <c r="D62" s="15"/>
      <c r="E62" s="32">
        <f t="shared" si="0"/>
        <v>0.75146654792600076</v>
      </c>
      <c r="F62" s="18"/>
      <c r="G62" s="16">
        <v>1445639</v>
      </c>
      <c r="H62" s="15"/>
      <c r="I62" s="32">
        <f t="shared" si="1"/>
        <v>6.3295035965899707E-2</v>
      </c>
      <c r="J62" s="18"/>
      <c r="K62" s="16">
        <v>3499124</v>
      </c>
      <c r="L62" s="18"/>
      <c r="M62" s="32">
        <f t="shared" si="2"/>
        <v>0.15320365556625332</v>
      </c>
      <c r="N62" s="18"/>
      <c r="O62" s="16">
        <v>731664</v>
      </c>
      <c r="P62" s="18"/>
      <c r="Q62" s="32">
        <f t="shared" si="3"/>
        <v>3.203476054184623E-2</v>
      </c>
      <c r="R62" s="17"/>
      <c r="S62" s="16">
        <v>0</v>
      </c>
      <c r="T62" s="15"/>
      <c r="U62" s="32">
        <f t="shared" si="4"/>
        <v>0</v>
      </c>
      <c r="V62" s="18"/>
      <c r="W62" s="30">
        <f t="shared" si="5"/>
        <v>22839690</v>
      </c>
    </row>
    <row r="63" spans="1:23" s="3" customFormat="1" ht="15" customHeight="1" x14ac:dyDescent="0.25">
      <c r="A63" s="15">
        <v>87</v>
      </c>
      <c r="B63" s="15" t="s">
        <v>56</v>
      </c>
      <c r="C63" s="16">
        <v>4691987</v>
      </c>
      <c r="D63" s="15"/>
      <c r="E63" s="32">
        <f t="shared" si="0"/>
        <v>0.56417604457628356</v>
      </c>
      <c r="F63" s="18"/>
      <c r="G63" s="16">
        <v>1251769</v>
      </c>
      <c r="H63" s="15"/>
      <c r="I63" s="32">
        <f t="shared" si="1"/>
        <v>0.15051578001882998</v>
      </c>
      <c r="J63" s="18"/>
      <c r="K63" s="16">
        <v>1574794</v>
      </c>
      <c r="L63" s="18"/>
      <c r="M63" s="32">
        <f t="shared" si="2"/>
        <v>0.18935709965574585</v>
      </c>
      <c r="N63" s="18"/>
      <c r="O63" s="16">
        <v>797980</v>
      </c>
      <c r="P63" s="18"/>
      <c r="Q63" s="32">
        <f t="shared" si="3"/>
        <v>9.5951075749140566E-2</v>
      </c>
      <c r="R63" s="17"/>
      <c r="S63" s="16">
        <v>0</v>
      </c>
      <c r="T63" s="15"/>
      <c r="U63" s="32">
        <f t="shared" si="4"/>
        <v>0</v>
      </c>
      <c r="V63" s="18"/>
      <c r="W63" s="30">
        <f t="shared" si="5"/>
        <v>8316530</v>
      </c>
    </row>
    <row r="64" spans="1:23" s="3" customFormat="1" ht="15" customHeight="1" x14ac:dyDescent="0.25">
      <c r="A64" s="15">
        <v>91</v>
      </c>
      <c r="B64" s="15" t="s">
        <v>57</v>
      </c>
      <c r="C64" s="16">
        <v>52726053</v>
      </c>
      <c r="D64" s="15"/>
      <c r="E64" s="32">
        <f t="shared" si="0"/>
        <v>0.80472507729212828</v>
      </c>
      <c r="F64" s="18"/>
      <c r="G64" s="16">
        <v>3260158</v>
      </c>
      <c r="H64" s="15"/>
      <c r="I64" s="32">
        <f t="shared" si="1"/>
        <v>4.9757771523966536E-2</v>
      </c>
      <c r="J64" s="18"/>
      <c r="K64" s="16">
        <v>6513545</v>
      </c>
      <c r="L64" s="18"/>
      <c r="M64" s="32">
        <f t="shared" si="2"/>
        <v>9.9412201470319733E-2</v>
      </c>
      <c r="N64" s="18"/>
      <c r="O64" s="16">
        <v>3020823</v>
      </c>
      <c r="P64" s="18"/>
      <c r="Q64" s="32">
        <f t="shared" si="3"/>
        <v>4.6104949713585405E-2</v>
      </c>
      <c r="R64" s="17"/>
      <c r="S64" s="16">
        <v>0</v>
      </c>
      <c r="T64" s="15"/>
      <c r="U64" s="32">
        <f t="shared" si="4"/>
        <v>0</v>
      </c>
      <c r="V64" s="18"/>
      <c r="W64" s="30">
        <f t="shared" si="5"/>
        <v>65520579</v>
      </c>
    </row>
    <row r="65" spans="1:23" s="3" customFormat="1" ht="15" customHeight="1" x14ac:dyDescent="0.25">
      <c r="A65" s="15">
        <v>92</v>
      </c>
      <c r="B65" s="15" t="s">
        <v>58</v>
      </c>
      <c r="C65" s="16">
        <v>5272735</v>
      </c>
      <c r="D65" s="15"/>
      <c r="E65" s="32">
        <f>C65/$W65</f>
        <v>0.53650492565375385</v>
      </c>
      <c r="F65" s="18"/>
      <c r="G65" s="16">
        <v>2185773</v>
      </c>
      <c r="H65" s="15"/>
      <c r="I65" s="32">
        <f t="shared" si="1"/>
        <v>0.22240411870897789</v>
      </c>
      <c r="J65" s="18"/>
      <c r="K65" s="16">
        <v>1553271</v>
      </c>
      <c r="L65" s="18"/>
      <c r="M65" s="32">
        <f t="shared" si="2"/>
        <v>0.15804654365810761</v>
      </c>
      <c r="N65" s="18"/>
      <c r="O65" s="16">
        <v>816155</v>
      </c>
      <c r="P65" s="18"/>
      <c r="Q65" s="32">
        <f t="shared" si="3"/>
        <v>8.3044411979160626E-2</v>
      </c>
      <c r="R65" s="17"/>
      <c r="S65" s="16">
        <v>0</v>
      </c>
      <c r="T65" s="15"/>
      <c r="U65" s="32">
        <f t="shared" si="4"/>
        <v>0</v>
      </c>
      <c r="V65" s="18"/>
      <c r="W65" s="30">
        <f t="shared" si="5"/>
        <v>9827934</v>
      </c>
    </row>
    <row r="66" spans="1:23" s="3" customFormat="1" ht="15" customHeight="1" x14ac:dyDescent="0.25">
      <c r="A66" s="15">
        <v>93</v>
      </c>
      <c r="B66" s="15" t="s">
        <v>59</v>
      </c>
      <c r="C66" s="16">
        <v>73654256</v>
      </c>
      <c r="D66" s="15"/>
      <c r="E66" s="32">
        <f>C66/$W66</f>
        <v>0.63381013811478115</v>
      </c>
      <c r="F66" s="20"/>
      <c r="G66" s="16">
        <v>15178971</v>
      </c>
      <c r="H66" s="15"/>
      <c r="I66" s="32">
        <f t="shared" si="1"/>
        <v>0.13061819137715897</v>
      </c>
      <c r="J66" s="20"/>
      <c r="K66" s="16">
        <v>16267789</v>
      </c>
      <c r="L66" s="20"/>
      <c r="M66" s="32">
        <f t="shared" si="2"/>
        <v>0.13998769593045809</v>
      </c>
      <c r="N66" s="20"/>
      <c r="O66" s="16">
        <v>11107690</v>
      </c>
      <c r="P66" s="20"/>
      <c r="Q66" s="32">
        <f t="shared" si="3"/>
        <v>9.5583974577601788E-2</v>
      </c>
      <c r="R66" s="17"/>
      <c r="S66" s="16">
        <v>0</v>
      </c>
      <c r="T66" s="15"/>
      <c r="U66" s="32">
        <f t="shared" si="4"/>
        <v>0</v>
      </c>
      <c r="V66" s="20"/>
      <c r="W66" s="30">
        <f t="shared" si="5"/>
        <v>116208706</v>
      </c>
    </row>
    <row r="67" spans="1:23" s="3" customFormat="1" ht="18.75" customHeight="1" thickBot="1" x14ac:dyDescent="0.3">
      <c r="A67" s="24">
        <v>99</v>
      </c>
      <c r="B67" s="24" t="s">
        <v>60</v>
      </c>
      <c r="C67" s="25">
        <f>SUM(C7:C66)</f>
        <v>6314968298</v>
      </c>
      <c r="D67" s="24"/>
      <c r="E67" s="33">
        <f>(C67/$W67)</f>
        <v>0.8299387237261906</v>
      </c>
      <c r="F67" s="24"/>
      <c r="G67" s="25">
        <f>SUM(G7:G66)</f>
        <v>319452241</v>
      </c>
      <c r="H67" s="24"/>
      <c r="I67" s="33">
        <f t="shared" si="1"/>
        <v>4.1983708021302156E-2</v>
      </c>
      <c r="J67" s="24"/>
      <c r="K67" s="25">
        <f>SUM(K7:K66)</f>
        <v>834334687</v>
      </c>
      <c r="L67" s="24"/>
      <c r="M67" s="33">
        <f t="shared" si="2"/>
        <v>0.10965164552109849</v>
      </c>
      <c r="N67" s="24"/>
      <c r="O67" s="25">
        <f>SUM(O7:O66)</f>
        <v>140202059</v>
      </c>
      <c r="P67" s="24"/>
      <c r="Q67" s="33">
        <f t="shared" si="3"/>
        <v>1.8425922731408789E-2</v>
      </c>
      <c r="R67" s="26"/>
      <c r="S67" s="25">
        <f>SUM(S7:S66)</f>
        <v>0</v>
      </c>
      <c r="T67" s="27"/>
      <c r="U67" s="33">
        <f t="shared" si="4"/>
        <v>0</v>
      </c>
      <c r="V67" s="24"/>
      <c r="W67" s="25">
        <f>SUM(W7:W66)</f>
        <v>7608957285</v>
      </c>
    </row>
    <row r="68" spans="1:23" ht="15.9" customHeight="1" thickTop="1" x14ac:dyDescent="0.25"/>
  </sheetData>
  <mergeCells count="2">
    <mergeCell ref="A1:W1"/>
    <mergeCell ref="A2:W2"/>
  </mergeCells>
  <phoneticPr fontId="0" type="noConversion"/>
  <printOptions horizontalCentered="1"/>
  <pageMargins left="0.19685039370078741" right="0.19685039370078741" top="0.19685039370078741" bottom="0.19685039370078741" header="0.23622047244094491" footer="0.23622047244094491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22</vt:lpstr>
      <vt:lpstr>'Table 22'!Print_Area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22 - Actual Operating Expenses by Function and District</dc:title>
  <dc:subject>Table 22 - Actual Operating Expenses by Function and District</dc:subject>
  <dc:creator>Ministry of Education and Child Care</dc:creator>
  <cp:keywords>Table 22 - Actual Operating Expenses by Function and District</cp:keywords>
  <cp:lastModifiedBy>Ralloff, Richard ECC:EX</cp:lastModifiedBy>
  <cp:lastPrinted>2021-11-09T18:56:20Z</cp:lastPrinted>
  <dcterms:created xsi:type="dcterms:W3CDTF">2005-08-31T18:40:19Z</dcterms:created>
  <dcterms:modified xsi:type="dcterms:W3CDTF">2025-10-30T20:18:56Z</dcterms:modified>
</cp:coreProperties>
</file>